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89" documentId="13_ncr:1_{D7B83755-3742-4997-AB2C-05D943F46B2C}" xr6:coauthVersionLast="47" xr6:coauthVersionMax="47" xr10:uidLastSave="{D2012E9C-EB3D-42C9-B51E-CAA5B2F5982B}"/>
  <bookViews>
    <workbookView xWindow="-120" yWindow="-120" windowWidth="29040" windowHeight="15720" tabRatio="66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1" i="6" l="1"/>
  <c r="B66" i="6"/>
  <c r="B116" i="6"/>
  <c r="B16" i="6"/>
  <c r="B133" i="6"/>
  <c r="B159" i="6"/>
  <c r="B58" i="6"/>
  <c r="B102" i="6"/>
  <c r="B151" i="6"/>
  <c r="B30" i="6"/>
  <c r="B107" i="6"/>
  <c r="B77" i="6"/>
  <c r="B34" i="6"/>
  <c r="B39" i="6"/>
  <c r="B138" i="6"/>
  <c r="B54" i="6"/>
  <c r="B52" i="6"/>
  <c r="B50" i="6"/>
  <c r="B152" i="6"/>
  <c r="B26" i="6"/>
  <c r="B25" i="6"/>
  <c r="B23" i="6"/>
  <c r="B24" i="6"/>
  <c r="B8" i="6"/>
  <c r="B110" i="6"/>
  <c r="B22" i="6"/>
  <c r="B111" i="6"/>
  <c r="B7" i="6"/>
  <c r="B79" i="6"/>
  <c r="B71" i="6"/>
  <c r="B84" i="6"/>
  <c r="B92" i="6"/>
  <c r="B98" i="6"/>
  <c r="B103" i="6"/>
  <c r="B90" i="6"/>
  <c r="B150" i="6"/>
  <c r="B95" i="6"/>
  <c r="B55" i="6"/>
  <c r="B158" i="6"/>
  <c r="B160" i="6"/>
  <c r="B120" i="6"/>
  <c r="B113" i="6"/>
  <c r="B14" i="6"/>
  <c r="B37" i="6"/>
  <c r="B81" i="6"/>
  <c r="B99" i="6"/>
  <c r="B57" i="6"/>
  <c r="B86" i="6"/>
  <c r="B48" i="6"/>
  <c r="B13" i="6"/>
  <c r="B144" i="6"/>
  <c r="B19" i="6"/>
  <c r="B127" i="6"/>
  <c r="B20" i="6"/>
  <c r="B93" i="6"/>
  <c r="B132" i="6"/>
  <c r="B11" i="6"/>
  <c r="B94" i="6"/>
  <c r="B2" i="6"/>
  <c r="B78" i="6"/>
  <c r="B156" i="6"/>
  <c r="B41" i="6"/>
  <c r="B139" i="6"/>
  <c r="B67" i="6"/>
  <c r="B161" i="6"/>
  <c r="B105" i="6"/>
  <c r="B130" i="6"/>
  <c r="B145" i="6"/>
  <c r="B125" i="6"/>
  <c r="B122" i="6"/>
  <c r="B89" i="6"/>
  <c r="B62" i="6"/>
  <c r="B69" i="6"/>
  <c r="B10" i="6"/>
  <c r="B76" i="6"/>
  <c r="B68" i="6"/>
  <c r="B59" i="6"/>
  <c r="B15" i="6"/>
  <c r="B72" i="6"/>
  <c r="B153" i="6"/>
  <c r="B28" i="6"/>
  <c r="B131" i="6"/>
  <c r="B17" i="6"/>
  <c r="B6" i="6"/>
  <c r="B96" i="6"/>
  <c r="B38" i="6"/>
  <c r="B129" i="6"/>
  <c r="B3" i="6"/>
  <c r="B36" i="6"/>
  <c r="B65" i="6"/>
  <c r="B63" i="6"/>
  <c r="B124" i="6"/>
  <c r="B35" i="6"/>
  <c r="B31" i="6"/>
  <c r="B135" i="6"/>
  <c r="B148" i="6"/>
  <c r="B12" i="6"/>
  <c r="B33" i="6"/>
  <c r="B46" i="6"/>
  <c r="B49" i="6"/>
  <c r="B43" i="6"/>
  <c r="B80" i="6"/>
  <c r="B70" i="6"/>
  <c r="B123" i="6"/>
  <c r="B119" i="6"/>
  <c r="B21" i="6"/>
  <c r="B40" i="6"/>
  <c r="B45" i="6"/>
  <c r="B143" i="6"/>
  <c r="B117" i="6"/>
  <c r="B83" i="6"/>
  <c r="B154" i="6"/>
  <c r="B27" i="6"/>
  <c r="B82" i="6"/>
  <c r="B85" i="6"/>
  <c r="B47" i="6"/>
  <c r="B73" i="6"/>
  <c r="B88" i="6"/>
  <c r="B29" i="6"/>
  <c r="B42" i="6"/>
  <c r="B18" i="6"/>
  <c r="B74" i="6"/>
  <c r="B5" i="6"/>
  <c r="B61" i="6"/>
  <c r="B142" i="6"/>
  <c r="B149" i="6"/>
  <c r="B56" i="6"/>
  <c r="B75" i="6"/>
  <c r="B137" i="6"/>
  <c r="B100" i="6"/>
  <c r="B136" i="6"/>
  <c r="B147" i="6"/>
  <c r="B146" i="6"/>
  <c r="B64" i="6"/>
  <c r="B60" i="6"/>
  <c r="B104" i="6"/>
  <c r="B32" i="6"/>
  <c r="B157" i="6"/>
  <c r="B114" i="6"/>
  <c r="B128" i="6"/>
  <c r="B155" i="6"/>
  <c r="B108" i="6"/>
  <c r="B109" i="6"/>
  <c r="B101" i="6"/>
  <c r="B118" i="6"/>
  <c r="B121" i="6"/>
  <c r="B106" i="6"/>
  <c r="B112" i="6"/>
  <c r="B126" i="6"/>
  <c r="B53" i="6"/>
  <c r="B51" i="6"/>
  <c r="B97" i="6"/>
  <c r="B9" i="6"/>
  <c r="B44" i="6"/>
  <c r="B140" i="6"/>
  <c r="B87" i="6"/>
  <c r="B134" i="6"/>
  <c r="B115" i="6"/>
  <c r="B4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91" i="6"/>
  <c r="P30" i="5"/>
  <c r="O30" i="5"/>
  <c r="N30" i="5"/>
  <c r="K30" i="5"/>
  <c r="J30" i="5"/>
  <c r="I30" i="5"/>
  <c r="E30" i="5"/>
  <c r="D30" i="5"/>
  <c r="B2" i="4"/>
  <c r="H30" i="5"/>
  <c r="M14" i="5"/>
  <c r="L14" i="5"/>
  <c r="M13" i="5"/>
  <c r="L13" i="5"/>
  <c r="M12" i="5"/>
  <c r="L12" i="5"/>
  <c r="M11" i="5"/>
  <c r="L11" i="5"/>
  <c r="M10" i="5"/>
  <c r="L10" i="5"/>
  <c r="M9" i="5"/>
  <c r="L9" i="5"/>
  <c r="M8" i="5"/>
  <c r="L8" i="5"/>
  <c r="M7" i="5"/>
  <c r="L7" i="5"/>
  <c r="M6" i="5"/>
  <c r="L6" i="5"/>
  <c r="M5" i="5"/>
  <c r="L5" i="5"/>
  <c r="M4" i="5"/>
  <c r="L4" i="5"/>
  <c r="L30" i="5" l="1"/>
  <c r="M30" i="5"/>
</calcChain>
</file>

<file path=xl/sharedStrings.xml><?xml version="1.0" encoding="utf-8"?>
<sst xmlns="http://schemas.openxmlformats.org/spreadsheetml/2006/main" count="681" uniqueCount="508">
  <si>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</si>
  <si>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</si>
  <si>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</si>
  <si>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</si>
  <si>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</si>
  <si>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</si>
  <si>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</si>
  <si>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</si>
  <si>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</si>
  <si>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</si>
  <si>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</si>
  <si>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</si>
  <si>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</si>
  <si>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</si>
  <si>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</si>
  <si>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</si>
  <si>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</si>
  <si>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</si>
  <si>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</si>
  <si>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Buchans Miners</t>
  </si>
  <si>
    <t>Brad Rideout</t>
  </si>
  <si>
    <t>Eddie Rosario</t>
  </si>
  <si>
    <t>David Peralta</t>
  </si>
  <si>
    <t>Pete Alonso</t>
  </si>
  <si>
    <t>David Price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</si>
  <si>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</si>
  <si>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</si>
  <si>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</si>
  <si>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</si>
  <si>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</si>
  <si>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</si>
  <si>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</si>
  <si>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</si>
  <si>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</si>
  <si>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</si>
  <si>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</si>
  <si>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</si>
  <si>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</si>
  <si>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</si>
  <si>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</si>
  <si>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</si>
  <si>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25</t>
  </si>
  <si>
    <t>Missed Playoffs</t>
  </si>
  <si>
    <t>10</t>
  </si>
  <si>
    <t>21</t>
  </si>
  <si>
    <t>28</t>
  </si>
  <si>
    <t>t3</t>
  </si>
  <si>
    <t>17</t>
  </si>
  <si>
    <t>36</t>
  </si>
  <si>
    <t>22</t>
  </si>
  <si>
    <t>23</t>
  </si>
  <si>
    <t>32</t>
  </si>
  <si>
    <t>31</t>
  </si>
  <si>
    <t>30</t>
  </si>
  <si>
    <t>18</t>
  </si>
  <si>
    <t>48</t>
  </si>
  <si>
    <t>39</t>
  </si>
  <si>
    <t>5</t>
  </si>
  <si>
    <t>35</t>
  </si>
  <si>
    <t>20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</si>
  <si>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</si>
  <si>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</si>
  <si>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</si>
  <si>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</si>
  <si>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</si>
  <si>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</si>
  <si>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</si>
  <si>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</si>
  <si>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</si>
  <si>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Placido Polanco</t>
  </si>
  <si>
    <t>Hits</t>
  </si>
  <si>
    <t>Doubles</t>
  </si>
  <si>
    <t>Aramis Ramirez</t>
  </si>
  <si>
    <t>Triples</t>
  </si>
  <si>
    <t>Homeruns</t>
  </si>
  <si>
    <t>Runs Scored</t>
  </si>
  <si>
    <t>Runs Batted In</t>
  </si>
  <si>
    <t>Walks</t>
  </si>
  <si>
    <t>Strikeouts</t>
  </si>
  <si>
    <t>Geoff Jenkins</t>
  </si>
  <si>
    <t>Stolen Bases</t>
  </si>
  <si>
    <t>Alex Sanchez</t>
  </si>
  <si>
    <t>Season Records</t>
  </si>
  <si>
    <t>Average (min 300 AB)</t>
  </si>
  <si>
    <t>Moises Alou</t>
  </si>
  <si>
    <t>Luis Cruz</t>
  </si>
  <si>
    <t>Kevin Millar</t>
  </si>
  <si>
    <t>Mark McGwire</t>
  </si>
  <si>
    <t>Chris Davis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</si>
  <si>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</si>
  <si>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</si>
  <si>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</si>
  <si>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</si>
  <si>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</si>
  <si>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</si>
  <si>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</si>
  <si>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</si>
  <si>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</si>
  <si>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Relievers Era (min 150 IP)</t>
  </si>
  <si>
    <t>Craig Kimbrel</t>
  </si>
  <si>
    <t>Wins</t>
  </si>
  <si>
    <t>Derek Lowe</t>
  </si>
  <si>
    <t>Losses</t>
  </si>
  <si>
    <t>Saves</t>
  </si>
  <si>
    <t>Trevor Hoffman</t>
  </si>
  <si>
    <t>Appearances</t>
  </si>
  <si>
    <t>Complete Games</t>
  </si>
  <si>
    <t>Shutouts</t>
  </si>
  <si>
    <t>Innings Pitched</t>
  </si>
  <si>
    <t>Starters ERA (Min 15 Starts)</t>
  </si>
  <si>
    <t>Relievers Era (Min 30 IP)</t>
  </si>
  <si>
    <t>Craig Kimbrell</t>
  </si>
  <si>
    <t>Loses</t>
  </si>
  <si>
    <t>Yu Darvish</t>
  </si>
  <si>
    <t>D.Lowe / C.H Park</t>
  </si>
  <si>
    <t>Russ Ortiz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</si>
  <si>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</si>
  <si>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</si>
  <si>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</si>
  <si>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</si>
  <si>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</si>
  <si>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</si>
  <si>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</si>
  <si>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Strikeout Leader</t>
  </si>
  <si>
    <t>No Hitter</t>
  </si>
  <si>
    <t>Cambridge</t>
  </si>
  <si>
    <t>Homerun Leader</t>
  </si>
  <si>
    <t>Rookie of the Year</t>
  </si>
  <si>
    <t>All-Star Game MVP</t>
  </si>
  <si>
    <t>Saves Leader</t>
  </si>
  <si>
    <t>Brian Lawrence</t>
  </si>
  <si>
    <t>Newfoundland</t>
  </si>
  <si>
    <t>Chan Ho Park</t>
  </si>
  <si>
    <t>Chad Moeller</t>
  </si>
  <si>
    <t>Hit for the Cycle</t>
  </si>
  <si>
    <t>Bronx</t>
  </si>
  <si>
    <t>Pat Burrell</t>
  </si>
  <si>
    <t>Roswell</t>
  </si>
  <si>
    <t>Acquire</t>
  </si>
  <si>
    <t>27</t>
  </si>
  <si>
    <t>BarryLarkin</t>
  </si>
  <si>
    <t>BrentMayne</t>
  </si>
  <si>
    <t>ChrisSingleton</t>
  </si>
  <si>
    <t>CoreyKoskie</t>
  </si>
  <si>
    <t>DamianMiller</t>
  </si>
  <si>
    <t>DanteBichette</t>
  </si>
  <si>
    <t>GeoffJenkins</t>
  </si>
  <si>
    <t>HomerBush</t>
  </si>
  <si>
    <t>JacqueJones</t>
  </si>
  <si>
    <t>JermaineDye</t>
  </si>
  <si>
    <t>JuanGonzalez</t>
  </si>
  <si>
    <t>MarkMcGwire</t>
  </si>
  <si>
    <t>MikeRedmond</t>
  </si>
  <si>
    <t>RaulMondesi</t>
  </si>
  <si>
    <t>SeanCasey</t>
  </si>
  <si>
    <t>TonyFernandez</t>
  </si>
  <si>
    <t>AubreyHuff</t>
  </si>
  <si>
    <t>KevinMillar</t>
  </si>
  <si>
    <t>MikeDiFelice</t>
  </si>
  <si>
    <t>MoisesAlou</t>
  </si>
  <si>
    <t>PlacidoPolanco</t>
  </si>
  <si>
    <t>WallyJoyner</t>
  </si>
  <si>
    <t>D.TCromer</t>
  </si>
  <si>
    <t>DavidEckstein</t>
  </si>
  <si>
    <t>DavidJustice</t>
  </si>
  <si>
    <t>James Lofton</t>
  </si>
  <si>
    <t>JeffCirillo</t>
  </si>
  <si>
    <t>JimmyRollins</t>
  </si>
  <si>
    <t>JohnMcDonald</t>
  </si>
  <si>
    <t>MarkLittle</t>
  </si>
  <si>
    <t>MartyCordova</t>
  </si>
  <si>
    <t>MendyLopez</t>
  </si>
  <si>
    <t>ToddDunwoody</t>
  </si>
  <si>
    <t>WiltonGuerrero</t>
  </si>
  <si>
    <t>AlexSanchez</t>
  </si>
  <si>
    <t>ChadMoeller</t>
  </si>
  <si>
    <t>EdgarMartinez</t>
  </si>
  <si>
    <t>GregColbrunn</t>
  </si>
  <si>
    <t>MarkEllis</t>
  </si>
  <si>
    <t>WendellMagee</t>
  </si>
  <si>
    <t>AlexCintron</t>
  </si>
  <si>
    <t>AramisRamirez</t>
  </si>
  <si>
    <t>CoreyHart</t>
  </si>
  <si>
    <t>CraigMonroe</t>
  </si>
  <si>
    <t>JeffBagwell</t>
  </si>
  <si>
    <t>RandallSimon</t>
  </si>
  <si>
    <t>SeanBurroughs</t>
  </si>
  <si>
    <t>VanceWilson</t>
  </si>
  <si>
    <t>JorgeCantu</t>
  </si>
  <si>
    <t>ShawnGreen</t>
  </si>
  <si>
    <t>DanJohnson</t>
  </si>
  <si>
    <t>JavierValentin</t>
  </si>
  <si>
    <t>PabloOzuna</t>
  </si>
  <si>
    <t>DanUggla</t>
  </si>
  <si>
    <t>GregNorton</t>
  </si>
  <si>
    <t>CristianGuzman</t>
  </si>
  <si>
    <t>KurtSuzuki</t>
  </si>
  <si>
    <t>MarkSweeney</t>
  </si>
  <si>
    <t>NyjerMorgan</t>
  </si>
  <si>
    <t>TravisMetcalf</t>
  </si>
  <si>
    <t>BryanLaHair</t>
  </si>
  <si>
    <t>GregorBlanco</t>
  </si>
  <si>
    <t>JonathanHerrera</t>
  </si>
  <si>
    <t>MikeAviles</t>
  </si>
  <si>
    <t>NickStavinoha</t>
  </si>
  <si>
    <t>RaulCasanova</t>
  </si>
  <si>
    <t>WillyAybar</t>
  </si>
  <si>
    <t>ChrisCoghlan</t>
  </si>
  <si>
    <t>DonKelly</t>
  </si>
  <si>
    <t>JasonJaramillo</t>
  </si>
  <si>
    <t>JeffreyFiorentino</t>
  </si>
  <si>
    <t>MattMurton</t>
  </si>
  <si>
    <t>OmarQuintanilla</t>
  </si>
  <si>
    <t>PatBurrell</t>
  </si>
  <si>
    <t>RodBarajas</t>
  </si>
  <si>
    <t>RussellBranyan</t>
  </si>
  <si>
    <t>EdgarRenteria</t>
  </si>
  <si>
    <t>JasonRepko</t>
  </si>
  <si>
    <t>RyanChurch</t>
  </si>
  <si>
    <t>DonnieMurphy</t>
  </si>
  <si>
    <t>ElliotJohnson</t>
  </si>
  <si>
    <t>HumbertoQuintero</t>
  </si>
  <si>
    <t>JasonPridie</t>
  </si>
  <si>
    <t>JoeMather</t>
  </si>
  <si>
    <t>LucasDuda</t>
  </si>
  <si>
    <t>BrianBixler</t>
  </si>
  <si>
    <t>BrianBogusevic</t>
  </si>
  <si>
    <t>BrianDozier</t>
  </si>
  <si>
    <t>ChrisGimenez</t>
  </si>
  <si>
    <t>FreddyGalvis</t>
  </si>
  <si>
    <t>LuisCruz</t>
  </si>
  <si>
    <t>ScottVan Slyke</t>
  </si>
  <si>
    <t>ShaneRobinson</t>
  </si>
  <si>
    <t>TravisIshikawa</t>
  </si>
  <si>
    <t>ChrisDavis</t>
  </si>
  <si>
    <t>ChrisIannetta</t>
  </si>
  <si>
    <t>ChrisParmelee</t>
  </si>
  <si>
    <t>EduardoNunez</t>
  </si>
  <si>
    <t>JesusGuzman</t>
  </si>
  <si>
    <t>CaseyMcGehee</t>
  </si>
  <si>
    <t>ColbyRasmus</t>
  </si>
  <si>
    <t>DavidPeralta</t>
  </si>
  <si>
    <t>EricCampbell</t>
  </si>
  <si>
    <t>GabySanchez</t>
  </si>
  <si>
    <t>RickieWeeks</t>
  </si>
  <si>
    <t>ChaseUtley</t>
  </si>
  <si>
    <t>DevonTravis</t>
  </si>
  <si>
    <t>EddieRosario</t>
  </si>
  <si>
    <t>KrisBryant</t>
  </si>
  <si>
    <t>PrestonTucker</t>
  </si>
  <si>
    <t>AdrianBeltre</t>
  </si>
  <si>
    <t>BradMiller</t>
  </si>
  <si>
    <t>DrewButera</t>
  </si>
  <si>
    <t>MikeNapoli</t>
  </si>
  <si>
    <t>ScooterGennett</t>
  </si>
  <si>
    <t>ChaseHeadley</t>
  </si>
  <si>
    <t>GerardoParra</t>
  </si>
  <si>
    <t>JordyMercer</t>
  </si>
  <si>
    <t>JoseBautista</t>
  </si>
  <si>
    <t>JustinBour</t>
  </si>
  <si>
    <t>PaulDeJong</t>
  </si>
  <si>
    <t>AlbertPujols</t>
  </si>
  <si>
    <t>AlcidesEscobar</t>
  </si>
  <si>
    <t>ChadPinder</t>
  </si>
  <si>
    <t>DanielPalka</t>
  </si>
  <si>
    <t>DavidBote</t>
  </si>
  <si>
    <t>HunterDozier</t>
  </si>
  <si>
    <t>RobinsonChirinos</t>
  </si>
  <si>
    <t>ShoheiOhtani</t>
  </si>
  <si>
    <t>YonderAlonso</t>
  </si>
  <si>
    <t>DwightSmith</t>
  </si>
  <si>
    <t>LuisArraez</t>
  </si>
  <si>
    <t>MikeYastrzemski</t>
  </si>
  <si>
    <t>PeteAlonso</t>
  </si>
  <si>
    <t>RonnyRodriguez</t>
  </si>
  <si>
    <t>AdamDuvall</t>
  </si>
  <si>
    <t>AdamHaseley</t>
  </si>
  <si>
    <t>DannyMendick</t>
  </si>
  <si>
    <t>JonathanArauz</t>
  </si>
  <si>
    <t>RyanJeffers</t>
  </si>
  <si>
    <t>TylerHeineman</t>
  </si>
  <si>
    <t>AllenWatson</t>
  </si>
  <si>
    <t>ArmandoBenitez</t>
  </si>
  <si>
    <t>BradRadke</t>
  </si>
  <si>
    <t>BretSaberhagen</t>
  </si>
  <si>
    <t>ChuckFinley</t>
  </si>
  <si>
    <t>DerekLowe</t>
  </si>
  <si>
    <t>DougBrocail</t>
  </si>
  <si>
    <t>JamieMoyer</t>
  </si>
  <si>
    <t>MikeRemlinger</t>
  </si>
  <si>
    <t>RussOrtiz</t>
  </si>
  <si>
    <t>SteveParris</t>
  </si>
  <si>
    <t>TrevorHoffman</t>
  </si>
  <si>
    <t>ChanHo Park</t>
  </si>
  <si>
    <t>MikeFetters</t>
  </si>
  <si>
    <t>MikeMyers</t>
  </si>
  <si>
    <t>RobertPerson</t>
  </si>
  <si>
    <t>BrianLawrence</t>
  </si>
  <si>
    <t>Chan HoPark</t>
  </si>
  <si>
    <t>CoreyBailey</t>
  </si>
  <si>
    <t>JonGarland</t>
  </si>
  <si>
    <t>JoshFogg</t>
  </si>
  <si>
    <t>KevinWalker</t>
  </si>
  <si>
    <t>PatMahomes</t>
  </si>
  <si>
    <t>RonVillone</t>
  </si>
  <si>
    <t>ScottSchoenweis</t>
  </si>
  <si>
    <t>AndyVan Hekken</t>
  </si>
  <si>
    <t>CliffLee</t>
  </si>
  <si>
    <t>EricJunge</t>
  </si>
  <si>
    <t>JoseParra</t>
  </si>
  <si>
    <t>TomoOhka</t>
  </si>
  <si>
    <t>WayneFranklin</t>
  </si>
  <si>
    <t>JuanAcevedo</t>
  </si>
  <si>
    <t>NateBump</t>
  </si>
  <si>
    <t>NelsonFigueroa</t>
  </si>
  <si>
    <t>RodBeck</t>
  </si>
  <si>
    <t>ScottSchoeneweis</t>
  </si>
  <si>
    <t>BobbySeay</t>
  </si>
  <si>
    <t>JimMecir</t>
  </si>
  <si>
    <t>PaulByrd</t>
  </si>
  <si>
    <t>BrandonMedders</t>
  </si>
  <si>
    <t>JackTaschner</t>
  </si>
  <si>
    <t>VicDarensbourg</t>
  </si>
  <si>
    <t>DanMiceli</t>
  </si>
  <si>
    <t>MattSmith</t>
  </si>
  <si>
    <t>MikeThompson</t>
  </si>
  <si>
    <t>SaulRivera</t>
  </si>
  <si>
    <t>DaisukeMatsuzaka</t>
  </si>
  <si>
    <t>SeanMarshall</t>
  </si>
  <si>
    <t>TimByrdak</t>
  </si>
  <si>
    <t>BillySadler</t>
  </si>
  <si>
    <t>MikeHampton</t>
  </si>
  <si>
    <t>Daniel RayHerrera</t>
  </si>
  <si>
    <t>GregBurke</t>
  </si>
  <si>
    <t>MarkHendrickson</t>
  </si>
  <si>
    <t>CraigKimbrel</t>
  </si>
  <si>
    <t>DillonGee</t>
  </si>
  <si>
    <t>DustyHughes</t>
  </si>
  <si>
    <t>HisanoriTakahashi</t>
  </si>
  <si>
    <t>JoshTomlin</t>
  </si>
  <si>
    <t>EdgmerEscalona</t>
  </si>
  <si>
    <t>MichaelPineda</t>
  </si>
  <si>
    <t>PhilipHumber</t>
  </si>
  <si>
    <t>RubbyDe La Rosa</t>
  </si>
  <si>
    <t>VinniePestano</t>
  </si>
  <si>
    <t>EsmerlingVasquez</t>
  </si>
  <si>
    <t>P.J.Walters</t>
  </si>
  <si>
    <t>RyanCook</t>
  </si>
  <si>
    <t>TylerChatwood</t>
  </si>
  <si>
    <t>WillSmith</t>
  </si>
  <si>
    <t>YuDarvish</t>
  </si>
  <si>
    <t>BobbyParnell</t>
  </si>
  <si>
    <t>BrettOberholtzer</t>
  </si>
  <si>
    <t>JasonGrilli</t>
  </si>
  <si>
    <t>JimHenderson</t>
  </si>
  <si>
    <t>RickyNolasco</t>
  </si>
  <si>
    <t>SonnyGray</t>
  </si>
  <si>
    <t>AaronBarrett</t>
  </si>
  <si>
    <t>AlfredoSimon</t>
  </si>
  <si>
    <t>BryanMorris</t>
  </si>
  <si>
    <t>ChrisYoung</t>
  </si>
  <si>
    <t>JoeBeimel</t>
  </si>
  <si>
    <t>KenGiles</t>
  </si>
  <si>
    <t>ScottFeldman</t>
  </si>
  <si>
    <t>BradZiegler</t>
  </si>
  <si>
    <t>ColbyLewis</t>
  </si>
  <si>
    <t>DavidPrice</t>
  </si>
  <si>
    <t>MarcoEstrada</t>
  </si>
  <si>
    <t>MattStrahm</t>
  </si>
  <si>
    <t>Seung HwanOh</t>
  </si>
  <si>
    <t>FernandoRodney</t>
  </si>
  <si>
    <t>JimJohnson</t>
  </si>
  <si>
    <t>MiguelGonzalez</t>
  </si>
  <si>
    <t>PatrickCorbin</t>
  </si>
  <si>
    <t>R.A.Dickey</t>
  </si>
  <si>
    <t>SantiagoCasilla</t>
  </si>
  <si>
    <t>SeungHwan Oh</t>
  </si>
  <si>
    <t>JaredHughes</t>
  </si>
  <si>
    <t>JeremyJeffress</t>
  </si>
  <si>
    <t>JesseChavez</t>
  </si>
  <si>
    <t>MichaelFiers</t>
  </si>
  <si>
    <t>WadeLeBlanc</t>
  </si>
  <si>
    <t>ArielJurado</t>
  </si>
  <si>
    <t>DavidPhelps</t>
  </si>
  <si>
    <t>ElvisLuciano</t>
  </si>
  <si>
    <t>EvanMarshall</t>
  </si>
  <si>
    <t>GabrielYnoa</t>
  </si>
  <si>
    <t>HunterWood</t>
  </si>
  <si>
    <t>JustinShafer</t>
  </si>
  <si>
    <t>JustinWilson</t>
  </si>
  <si>
    <t>KevinMcCarthy</t>
  </si>
  <si>
    <t>SamCoonrod</t>
  </si>
  <si>
    <t>TylerKinley</t>
  </si>
  <si>
    <t>MiguelSocolovich</t>
  </si>
  <si>
    <t>AustinGomber</t>
  </si>
  <si>
    <t>BrettMartin</t>
  </si>
  <si>
    <t>CodiHeuer</t>
  </si>
  <si>
    <t>DanielCastano</t>
  </si>
  <si>
    <t>KwangHyun Kim</t>
  </si>
  <si>
    <t>KyleCody</t>
  </si>
  <si>
    <t>PatrickSandoval</t>
  </si>
  <si>
    <t>SethElledge</t>
  </si>
  <si>
    <t>TaylorClarke</t>
  </si>
  <si>
    <t>33</t>
  </si>
  <si>
    <t>Commissioners Award</t>
  </si>
  <si>
    <t>ColeIrvin</t>
  </si>
  <si>
    <t>ColeSulser</t>
  </si>
  <si>
    <t>JakeCousins</t>
  </si>
  <si>
    <t>JonathanLoaisiga</t>
  </si>
  <si>
    <t>JoseSuarez</t>
  </si>
  <si>
    <t>KolbyAllard</t>
  </si>
  <si>
    <t>MarcoGonzales</t>
  </si>
  <si>
    <t>RyanBurr</t>
  </si>
  <si>
    <t>ShaneMcClanahan</t>
  </si>
  <si>
    <t>BradleyZimmer</t>
  </si>
  <si>
    <t>EricHaase</t>
  </si>
  <si>
    <t>PatrickWisdom</t>
  </si>
  <si>
    <t>Patrick Wisdom</t>
  </si>
  <si>
    <t>Quarterfinals</t>
  </si>
  <si>
    <t>Semi-Finals</t>
  </si>
  <si>
    <t>Play In</t>
  </si>
  <si>
    <t>Division Series</t>
  </si>
  <si>
    <t>League Championship Series</t>
  </si>
  <si>
    <t>World Series</t>
  </si>
  <si>
    <t>0-1</t>
  </si>
  <si>
    <t>2-4</t>
  </si>
  <si>
    <t>Playoff Results</t>
  </si>
  <si>
    <t>Lost 4-2 to Minnesota</t>
  </si>
  <si>
    <t>Series Record</t>
  </si>
  <si>
    <t>Playoff Records vs Opponents</t>
  </si>
  <si>
    <t>Games</t>
  </si>
  <si>
    <t>Series</t>
  </si>
  <si>
    <t>Opponent</t>
  </si>
  <si>
    <t>Times Faced</t>
  </si>
  <si>
    <t>Minnesota Mavericks</t>
  </si>
  <si>
    <t>Def Mon 4-0</t>
  </si>
  <si>
    <t>Def Kitchener 4-2</t>
  </si>
  <si>
    <t>Lost 4-1 to Pullman</t>
  </si>
  <si>
    <t>Moncton Mudhens</t>
  </si>
  <si>
    <t>Kitchener Destroying Angels</t>
  </si>
  <si>
    <t>Pullman Cougs</t>
  </si>
  <si>
    <t>1-0</t>
  </si>
  <si>
    <t>4-2</t>
  </si>
  <si>
    <t>1-4</t>
  </si>
  <si>
    <t>CarlosCorrea</t>
  </si>
  <si>
    <t>JackSuwinski</t>
  </si>
  <si>
    <t>JonBerti</t>
  </si>
  <si>
    <t>JulioY. Rodriguez</t>
  </si>
  <si>
    <t>LuisGuillorme</t>
  </si>
  <si>
    <t>MickeyMoniak</t>
  </si>
  <si>
    <t>StevenKwan</t>
  </si>
  <si>
    <t>AndrePallante</t>
  </si>
  <si>
    <t>AnthonyBass</t>
  </si>
  <si>
    <t>CarlEdwards</t>
  </si>
  <si>
    <t>ErasmoRamirez</t>
  </si>
  <si>
    <t>EvanPhillips</t>
  </si>
  <si>
    <t>JharelCotton</t>
  </si>
  <si>
    <t>JimmyHerget</t>
  </si>
  <si>
    <t>KeeganAkin</t>
  </si>
  <si>
    <t>KyleNelson</t>
  </si>
  <si>
    <t>RossStripling</t>
  </si>
  <si>
    <t>TrevorWilliams</t>
  </si>
  <si>
    <t>Sean Casey</t>
  </si>
  <si>
    <t>Shohei Ohtani</t>
  </si>
  <si>
    <t>Evan Phillips</t>
  </si>
  <si>
    <t>Shane McClanahan</t>
  </si>
  <si>
    <t>ALCS Most Valuable Player</t>
  </si>
  <si>
    <t>American League Champions</t>
  </si>
  <si>
    <t>Julio Rodriguez</t>
  </si>
  <si>
    <t>Manager of the Year</t>
  </si>
  <si>
    <t>JiHwan Bae</t>
  </si>
  <si>
    <t>JordanDiaz</t>
  </si>
  <si>
    <t>LuisCampusano</t>
  </si>
  <si>
    <t>MaxKepler</t>
  </si>
  <si>
    <t>BrockStewart</t>
  </si>
  <si>
    <t>CarlEdwards Jr</t>
  </si>
  <si>
    <t>CarmenMlodzinski</t>
  </si>
  <si>
    <t>J.P.France</t>
  </si>
  <si>
    <t>JoseButto</t>
  </si>
  <si>
    <t>KodaiSenga</t>
  </si>
  <si>
    <t>RyanWalker</t>
  </si>
  <si>
    <t>TrevorMay</t>
  </si>
  <si>
    <t>YennierCano</t>
  </si>
  <si>
    <t>7</t>
  </si>
  <si>
    <t>Luis Arraez</t>
  </si>
  <si>
    <t xml:space="preserve"> (</t>
  </si>
  <si>
    <t>-</t>
  </si>
  <si>
    <t>Def Gue 4-0</t>
  </si>
  <si>
    <t>8-0</t>
  </si>
  <si>
    <t>2-0</t>
  </si>
  <si>
    <t>Guelph Huskies</t>
  </si>
  <si>
    <t>MiguelAndujar</t>
  </si>
  <si>
    <t>BrooksBaldwin</t>
  </si>
  <si>
    <t>JakeCave</t>
  </si>
  <si>
    <t>DarellHernaiz</t>
  </si>
  <si>
    <t>RonelBlanco</t>
  </si>
  <si>
    <t>HoganHarris</t>
  </si>
  <si>
    <t>BryanHudson</t>
  </si>
  <si>
    <t>EliMorgan</t>
  </si>
  <si>
    <t>ManuelRodriguez</t>
  </si>
  <si>
    <t>EduardoSalazar</t>
  </si>
  <si>
    <t>CadeSmith</t>
  </si>
  <si>
    <t>AlbertSuarez</t>
  </si>
  <si>
    <t>Trevor Williams</t>
  </si>
  <si>
    <t>P. Byrd / Ohtani / T. Williams</t>
  </si>
  <si>
    <t>2006/23/25</t>
  </si>
  <si>
    <t>Cox Division Champions</t>
  </si>
  <si>
    <t>ERA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</si>
</sst>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6" xfId="0" applyFont="1" applyBorder="1" applyAlignment="1">
      <alignment horizontal="left"/>
    </xf>
    <xf numFmtId="164" fontId="6" fillId="0" borderId="6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0" fontId="15" fillId="0" borderId="10" xfId="0" applyFont="1" applyBorder="1"/>
    <xf numFmtId="0" fontId="15" fillId="0" borderId="11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6" fillId="0" borderId="6" xfId="0" applyFont="1" applyBorder="1" applyAlignment="1">
      <alignment horizontal="left"/>
    </xf>
    <xf numFmtId="164" fontId="16" fillId="0" borderId="6" xfId="0" applyNumberFormat="1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7" fillId="0" borderId="2" xfId="0" applyFont="1" applyBorder="1"/>
    <xf numFmtId="0" fontId="17" fillId="0" borderId="3" xfId="0" applyFont="1" applyBorder="1"/>
    <xf numFmtId="0" fontId="6" fillId="0" borderId="0" xfId="2" applyFont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9" fillId="0" borderId="0" xfId="0" applyFont="1"/>
    <xf numFmtId="0" fontId="19" fillId="0" borderId="13" xfId="0" applyFont="1" applyBorder="1"/>
    <xf numFmtId="2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1" fillId="0" borderId="4" xfId="0" applyFont="1" applyBorder="1" applyAlignment="1">
      <alignment horizontal="left"/>
    </xf>
    <xf numFmtId="0" fontId="19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49" fontId="23" fillId="0" borderId="6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6" fillId="0" borderId="6" xfId="0" applyFont="1" applyBorder="1"/>
    <xf numFmtId="164" fontId="26" fillId="0" borderId="6" xfId="0" applyNumberFormat="1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/>
    </xf>
    <xf numFmtId="0" fontId="0" fillId="0" borderId="6" xfId="0" applyFill="1" applyBorder="1" applyAlignment="1">
      <alignment horizontal="left"/>
    </xf>
  </cellXfs>
  <cellStyles count="3">
    <cellStyle name="Hyperlink 3" xfId="1" xr:uid="{C495A1F3-7DBB-4DA7-AC0D-E44AAB655970}"/>
    <cellStyle name="Normal" xfId="0" builtinId="0"/>
    <cellStyle name="Normal 2" xfId="2" xr:uid="{DF071C32-60BC-44C2-B59F-37657BFAF172}"/>
  </cellStyles>
  <dxfs count="0"/>
  <tableStyles count="0" defaultTableStyle="TableStyleMedium2" defaultPivotStyle="PivotStyleLight16"/>
  <colors>
    <mruColors>
      <color rgb="FF769A72"/>
      <color rgb="FF354733"/>
      <color rgb="FF314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3C5DCD5-351C-46E1-839C-3769BFE3880D}"/>
            </a:ext>
          </a:extLst>
        </xdr:cNvPr>
        <xdr:cNvSpPr/>
      </xdr:nvSpPr>
      <xdr:spPr>
        <a:xfrm>
          <a:off x="7848600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9E47-19B3-4678-8042-CA2E2E8C4AF6}">
  <dimension ref="A1:A7"/>
  <sheetViews>
    <sheetView workbookViewId="0">
      <selection activeCell="D5" sqref="D5"/>
    </sheetView>
  </sheetViews>
  <sheetFormatPr defaultRowHeight="15" x14ac:dyDescent="0.25"/>
  <sheetData>
    <row r="1" spans="1:1" x14ac:dyDescent="0.25">
      <c r="A1" t="s">
        <v>26</v>
      </c>
    </row>
    <row r="2" spans="1:1" x14ac:dyDescent="0.25">
      <c r="A2" t="s">
        <v>138</v>
      </c>
    </row>
    <row r="3" spans="1:1" x14ac:dyDescent="0.25">
      <c r="A3" t="s">
        <v>27</v>
      </c>
    </row>
    <row r="4" spans="1:1" x14ac:dyDescent="0.25">
      <c r="A4" t="s">
        <v>28</v>
      </c>
    </row>
    <row r="5" spans="1:1" x14ac:dyDescent="0.25">
      <c r="A5" t="s">
        <v>29</v>
      </c>
    </row>
    <row r="6" spans="1:1" x14ac:dyDescent="0.25">
      <c r="A6" t="s">
        <v>30</v>
      </c>
    </row>
    <row r="7" spans="1:1" x14ac:dyDescent="0.25">
      <c r="A7" t="s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39"/>
  <sheetViews>
    <sheetView tabSelected="1" workbookViewId="0">
      <selection activeCell="R39" sqref="R39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5.28515625" bestFit="1" customWidth="1"/>
    <col min="18" max="18" width="15.7109375" bestFit="1" customWidth="1"/>
    <col min="19" max="19" width="8.42578125" bestFit="1" customWidth="1"/>
    <col min="20" max="20" width="5.28515625" bestFit="1" customWidth="1"/>
    <col min="21" max="21" width="10.5703125" bestFit="1" customWidth="1"/>
    <col min="22" max="22" width="20" bestFit="1" customWidth="1"/>
    <col min="23" max="23" width="14" bestFit="1" customWidth="1"/>
  </cols>
  <sheetData>
    <row r="1" spans="1:23" x14ac:dyDescent="0.25">
      <c r="A1" s="3" t="s">
        <v>19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32</v>
      </c>
      <c r="J2" s="6"/>
      <c r="K2" s="6"/>
      <c r="L2" s="6" t="s">
        <v>33</v>
      </c>
      <c r="M2" s="6"/>
      <c r="N2" s="4"/>
      <c r="O2" s="6" t="s">
        <v>34</v>
      </c>
      <c r="P2" s="4"/>
      <c r="Q2" s="74" t="s">
        <v>426</v>
      </c>
      <c r="R2" s="74"/>
      <c r="S2" s="74"/>
      <c r="T2" s="74"/>
      <c r="U2" s="74"/>
      <c r="V2" s="74"/>
      <c r="W2" s="74"/>
    </row>
    <row r="3" spans="1:23" x14ac:dyDescent="0.25">
      <c r="A3" s="4" t="s">
        <v>35</v>
      </c>
      <c r="B3" s="4"/>
      <c r="C3" s="7" t="s">
        <v>36</v>
      </c>
      <c r="D3" s="7" t="s">
        <v>16</v>
      </c>
      <c r="E3" s="7" t="s">
        <v>17</v>
      </c>
      <c r="F3" s="8" t="s">
        <v>37</v>
      </c>
      <c r="G3" s="7" t="s">
        <v>38</v>
      </c>
      <c r="H3" s="7" t="s">
        <v>39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9" t="s">
        <v>40</v>
      </c>
      <c r="R3" s="62" t="s">
        <v>418</v>
      </c>
      <c r="S3" s="62" t="s">
        <v>419</v>
      </c>
      <c r="T3" s="62" t="s">
        <v>420</v>
      </c>
      <c r="U3" s="62" t="s">
        <v>421</v>
      </c>
      <c r="V3" s="62" t="s">
        <v>422</v>
      </c>
      <c r="W3" s="62" t="s">
        <v>423</v>
      </c>
    </row>
    <row r="4" spans="1:23" x14ac:dyDescent="0.25">
      <c r="A4" s="10" t="s">
        <v>19</v>
      </c>
      <c r="B4" s="10" t="s">
        <v>20</v>
      </c>
      <c r="C4" s="11">
        <v>2000</v>
      </c>
      <c r="D4" s="12">
        <v>83</v>
      </c>
      <c r="E4" s="12">
        <v>79</v>
      </c>
      <c r="F4" s="13" t="s">
        <v>41</v>
      </c>
      <c r="G4" s="12">
        <v>2</v>
      </c>
      <c r="H4" s="12"/>
      <c r="I4" s="12">
        <v>40</v>
      </c>
      <c r="J4" s="12">
        <v>41</v>
      </c>
      <c r="K4" s="12"/>
      <c r="L4" s="12">
        <f>SUM(D4-I4)</f>
        <v>43</v>
      </c>
      <c r="M4" s="12">
        <f>SUM(E4-J4)</f>
        <v>38</v>
      </c>
      <c r="N4" s="12"/>
      <c r="O4" s="12">
        <v>0</v>
      </c>
      <c r="P4" s="12">
        <v>0</v>
      </c>
      <c r="Q4" s="15" t="s">
        <v>42</v>
      </c>
      <c r="R4" s="28"/>
      <c r="S4" s="16"/>
      <c r="T4" s="16"/>
      <c r="U4" s="16"/>
      <c r="V4" s="16"/>
      <c r="W4" s="16"/>
    </row>
    <row r="5" spans="1:23" x14ac:dyDescent="0.25">
      <c r="A5" s="10" t="s">
        <v>19</v>
      </c>
      <c r="B5" s="10" t="s">
        <v>20</v>
      </c>
      <c r="C5" s="11">
        <v>2001</v>
      </c>
      <c r="D5" s="12">
        <v>80</v>
      </c>
      <c r="E5" s="12">
        <v>82</v>
      </c>
      <c r="F5" s="13" t="s">
        <v>43</v>
      </c>
      <c r="G5" s="12">
        <v>2</v>
      </c>
      <c r="H5" s="12"/>
      <c r="I5" s="12">
        <v>41</v>
      </c>
      <c r="J5" s="12">
        <v>40</v>
      </c>
      <c r="K5" s="12"/>
      <c r="L5" s="12">
        <f t="shared" ref="L5:M14" si="0">SUM(D5-I5)</f>
        <v>39</v>
      </c>
      <c r="M5" s="12">
        <f t="shared" si="0"/>
        <v>42</v>
      </c>
      <c r="N5" s="12"/>
      <c r="O5" s="12">
        <v>2</v>
      </c>
      <c r="P5" s="12">
        <v>4</v>
      </c>
      <c r="Q5" s="16" t="s">
        <v>25</v>
      </c>
      <c r="R5" s="28" t="s">
        <v>427</v>
      </c>
      <c r="S5" s="16"/>
      <c r="T5" s="16"/>
      <c r="U5" s="16"/>
      <c r="V5" s="16"/>
      <c r="W5" s="16"/>
    </row>
    <row r="6" spans="1:23" x14ac:dyDescent="0.25">
      <c r="A6" s="10" t="s">
        <v>19</v>
      </c>
      <c r="B6" s="10" t="s">
        <v>20</v>
      </c>
      <c r="C6" s="11">
        <v>2002</v>
      </c>
      <c r="D6" s="12">
        <v>71</v>
      </c>
      <c r="E6" s="12">
        <v>91</v>
      </c>
      <c r="F6" s="13" t="s">
        <v>44</v>
      </c>
      <c r="G6" s="12">
        <v>4</v>
      </c>
      <c r="H6" s="12"/>
      <c r="I6" s="12">
        <v>38</v>
      </c>
      <c r="J6" s="12">
        <v>43</v>
      </c>
      <c r="K6" s="12"/>
      <c r="L6" s="12">
        <f t="shared" si="0"/>
        <v>33</v>
      </c>
      <c r="M6" s="12">
        <f t="shared" si="0"/>
        <v>48</v>
      </c>
      <c r="N6" s="12" t="s">
        <v>25</v>
      </c>
      <c r="O6" s="12">
        <v>0</v>
      </c>
      <c r="P6" s="12">
        <v>0</v>
      </c>
      <c r="Q6" s="15" t="s">
        <v>42</v>
      </c>
      <c r="R6" s="15"/>
      <c r="S6" s="16"/>
      <c r="T6" s="16"/>
      <c r="U6" s="16"/>
      <c r="V6" s="16"/>
      <c r="W6" s="16"/>
    </row>
    <row r="7" spans="1:23" x14ac:dyDescent="0.25">
      <c r="A7" s="10" t="s">
        <v>19</v>
      </c>
      <c r="B7" s="10" t="s">
        <v>20</v>
      </c>
      <c r="C7" s="11">
        <v>2003</v>
      </c>
      <c r="D7" s="12">
        <v>73</v>
      </c>
      <c r="E7" s="12">
        <v>89</v>
      </c>
      <c r="F7" s="13" t="s">
        <v>45</v>
      </c>
      <c r="G7" s="12" t="s">
        <v>46</v>
      </c>
      <c r="H7" s="12"/>
      <c r="I7" s="12">
        <v>33</v>
      </c>
      <c r="J7" s="12">
        <v>48</v>
      </c>
      <c r="K7" s="12"/>
      <c r="L7" s="12">
        <f t="shared" si="0"/>
        <v>40</v>
      </c>
      <c r="M7" s="12">
        <f t="shared" si="0"/>
        <v>41</v>
      </c>
      <c r="N7" s="12"/>
      <c r="O7" s="12">
        <v>0</v>
      </c>
      <c r="P7" s="12">
        <v>0</v>
      </c>
      <c r="Q7" s="15" t="s">
        <v>42</v>
      </c>
      <c r="R7" s="28"/>
      <c r="S7" s="16"/>
      <c r="T7" s="16"/>
      <c r="U7" s="16"/>
      <c r="V7" s="16"/>
      <c r="W7" s="16"/>
    </row>
    <row r="8" spans="1:23" x14ac:dyDescent="0.25">
      <c r="A8" s="10" t="s">
        <v>19</v>
      </c>
      <c r="B8" s="10" t="s">
        <v>20</v>
      </c>
      <c r="C8" s="11">
        <v>2004</v>
      </c>
      <c r="D8" s="12">
        <v>80</v>
      </c>
      <c r="E8" s="12">
        <v>82</v>
      </c>
      <c r="F8" s="13" t="s">
        <v>47</v>
      </c>
      <c r="G8" s="12">
        <v>2</v>
      </c>
      <c r="H8" s="12"/>
      <c r="I8" s="12">
        <v>44</v>
      </c>
      <c r="J8" s="12">
        <v>37</v>
      </c>
      <c r="K8" s="12"/>
      <c r="L8" s="12">
        <f t="shared" si="0"/>
        <v>36</v>
      </c>
      <c r="M8" s="12">
        <f t="shared" si="0"/>
        <v>45</v>
      </c>
      <c r="N8" s="12"/>
      <c r="O8" s="12">
        <v>0</v>
      </c>
      <c r="P8" s="12">
        <v>0</v>
      </c>
      <c r="Q8" s="15" t="s">
        <v>42</v>
      </c>
      <c r="R8" s="28"/>
      <c r="S8" s="16"/>
      <c r="T8" s="16"/>
      <c r="U8" s="16"/>
      <c r="V8" s="16"/>
      <c r="W8" s="16"/>
    </row>
    <row r="9" spans="1:23" x14ac:dyDescent="0.25">
      <c r="A9" s="10" t="s">
        <v>19</v>
      </c>
      <c r="B9" s="10" t="s">
        <v>20</v>
      </c>
      <c r="C9" s="11">
        <v>2005</v>
      </c>
      <c r="D9" s="12">
        <v>67</v>
      </c>
      <c r="E9" s="12">
        <v>95</v>
      </c>
      <c r="F9" s="13" t="s">
        <v>48</v>
      </c>
      <c r="G9" s="12">
        <v>3</v>
      </c>
      <c r="H9" s="12"/>
      <c r="I9" s="12">
        <v>33</v>
      </c>
      <c r="J9" s="12">
        <v>48</v>
      </c>
      <c r="K9" s="17"/>
      <c r="L9" s="12">
        <f t="shared" si="0"/>
        <v>34</v>
      </c>
      <c r="M9" s="12">
        <f t="shared" si="0"/>
        <v>47</v>
      </c>
      <c r="N9" s="17"/>
      <c r="O9" s="17">
        <v>0</v>
      </c>
      <c r="P9" s="17">
        <v>0</v>
      </c>
      <c r="Q9" s="15" t="s">
        <v>42</v>
      </c>
      <c r="R9" s="15"/>
      <c r="S9" s="16"/>
      <c r="T9" s="16"/>
      <c r="U9" s="16"/>
      <c r="V9" s="16"/>
      <c r="W9" s="16"/>
    </row>
    <row r="10" spans="1:23" x14ac:dyDescent="0.25">
      <c r="A10" s="10" t="s">
        <v>19</v>
      </c>
      <c r="B10" s="10" t="s">
        <v>20</v>
      </c>
      <c r="C10" s="11">
        <v>2006</v>
      </c>
      <c r="D10" s="12">
        <v>89</v>
      </c>
      <c r="E10" s="12">
        <v>73</v>
      </c>
      <c r="F10" s="13" t="s">
        <v>49</v>
      </c>
      <c r="G10" s="12">
        <v>2</v>
      </c>
      <c r="H10" s="12"/>
      <c r="I10" s="14">
        <v>51</v>
      </c>
      <c r="J10" s="12">
        <v>30</v>
      </c>
      <c r="K10" s="18"/>
      <c r="L10" s="12">
        <f t="shared" si="0"/>
        <v>38</v>
      </c>
      <c r="M10" s="12">
        <f t="shared" si="0"/>
        <v>43</v>
      </c>
      <c r="N10" s="18"/>
      <c r="O10" s="17">
        <v>0</v>
      </c>
      <c r="P10" s="17">
        <v>0</v>
      </c>
      <c r="Q10" s="15" t="s">
        <v>42</v>
      </c>
      <c r="R10" s="28"/>
      <c r="S10" s="16"/>
      <c r="T10" s="16"/>
      <c r="U10" s="16"/>
      <c r="V10" s="16"/>
      <c r="W10" s="16"/>
    </row>
    <row r="11" spans="1:23" x14ac:dyDescent="0.25">
      <c r="A11" s="10" t="s">
        <v>19</v>
      </c>
      <c r="B11" s="10" t="s">
        <v>20</v>
      </c>
      <c r="C11" s="11">
        <v>2007</v>
      </c>
      <c r="D11" s="12">
        <v>65</v>
      </c>
      <c r="E11" s="12">
        <v>97</v>
      </c>
      <c r="F11" s="13" t="s">
        <v>50</v>
      </c>
      <c r="G11" s="12">
        <v>4</v>
      </c>
      <c r="H11" s="12"/>
      <c r="I11" s="12">
        <v>37</v>
      </c>
      <c r="J11" s="12">
        <v>44</v>
      </c>
      <c r="K11" s="18"/>
      <c r="L11" s="12">
        <f t="shared" si="0"/>
        <v>28</v>
      </c>
      <c r="M11" s="12">
        <f t="shared" si="0"/>
        <v>53</v>
      </c>
      <c r="N11" s="18"/>
      <c r="O11" s="17">
        <v>0</v>
      </c>
      <c r="P11" s="17">
        <v>0</v>
      </c>
      <c r="Q11" s="15" t="s">
        <v>42</v>
      </c>
      <c r="R11" s="63"/>
      <c r="S11" s="16"/>
      <c r="T11" s="16"/>
      <c r="U11" s="16"/>
      <c r="V11" s="16"/>
      <c r="W11" s="16"/>
    </row>
    <row r="12" spans="1:23" x14ac:dyDescent="0.25">
      <c r="A12" s="10" t="s">
        <v>19</v>
      </c>
      <c r="B12" s="10" t="s">
        <v>20</v>
      </c>
      <c r="C12" s="11">
        <v>2008</v>
      </c>
      <c r="D12" s="12">
        <v>79</v>
      </c>
      <c r="E12" s="12">
        <v>83</v>
      </c>
      <c r="F12" s="13" t="s">
        <v>50</v>
      </c>
      <c r="G12" s="12">
        <v>2</v>
      </c>
      <c r="H12" s="12"/>
      <c r="I12" s="12">
        <v>46</v>
      </c>
      <c r="J12" s="12">
        <v>35</v>
      </c>
      <c r="K12" s="18"/>
      <c r="L12" s="12">
        <f t="shared" si="0"/>
        <v>33</v>
      </c>
      <c r="M12" s="12">
        <f t="shared" si="0"/>
        <v>48</v>
      </c>
      <c r="N12" s="18"/>
      <c r="O12" s="17">
        <v>0</v>
      </c>
      <c r="P12" s="17">
        <v>0</v>
      </c>
      <c r="Q12" s="15" t="s">
        <v>42</v>
      </c>
      <c r="R12" s="15"/>
      <c r="S12" s="16"/>
      <c r="T12" s="16"/>
      <c r="U12" s="16"/>
      <c r="V12" s="16"/>
      <c r="W12" s="16"/>
    </row>
    <row r="13" spans="1:23" x14ac:dyDescent="0.25">
      <c r="A13" s="10" t="s">
        <v>19</v>
      </c>
      <c r="B13" s="10" t="s">
        <v>20</v>
      </c>
      <c r="C13" s="11">
        <v>2009</v>
      </c>
      <c r="D13" s="12">
        <v>70</v>
      </c>
      <c r="E13" s="12">
        <v>92</v>
      </c>
      <c r="F13" s="13" t="s">
        <v>51</v>
      </c>
      <c r="G13" s="12">
        <v>4</v>
      </c>
      <c r="H13" s="12"/>
      <c r="I13" s="12">
        <v>37</v>
      </c>
      <c r="J13" s="12">
        <v>44</v>
      </c>
      <c r="K13" s="18"/>
      <c r="L13" s="12">
        <f>SUM(D13-I13)</f>
        <v>33</v>
      </c>
      <c r="M13" s="12">
        <f>SUM(E13-J13)</f>
        <v>48</v>
      </c>
      <c r="N13" s="18"/>
      <c r="O13" s="17">
        <v>0</v>
      </c>
      <c r="P13" s="17">
        <v>0</v>
      </c>
      <c r="Q13" s="15" t="s">
        <v>42</v>
      </c>
      <c r="R13" s="63"/>
      <c r="S13" s="16"/>
      <c r="T13" s="16"/>
      <c r="U13" s="16"/>
      <c r="V13" s="16"/>
      <c r="W13" s="16"/>
    </row>
    <row r="14" spans="1:23" x14ac:dyDescent="0.25">
      <c r="A14" s="10" t="s">
        <v>19</v>
      </c>
      <c r="B14" s="10" t="s">
        <v>20</v>
      </c>
      <c r="C14" s="11">
        <v>2010</v>
      </c>
      <c r="D14" s="12">
        <v>57</v>
      </c>
      <c r="E14" s="12">
        <v>105</v>
      </c>
      <c r="F14" s="13" t="s">
        <v>52</v>
      </c>
      <c r="G14" s="12">
        <v>4</v>
      </c>
      <c r="H14" s="12"/>
      <c r="I14" s="12">
        <v>33</v>
      </c>
      <c r="J14" s="12">
        <v>48</v>
      </c>
      <c r="K14" s="18"/>
      <c r="L14" s="12">
        <f t="shared" si="0"/>
        <v>24</v>
      </c>
      <c r="M14" s="12">
        <f t="shared" si="0"/>
        <v>57</v>
      </c>
      <c r="N14" s="18"/>
      <c r="O14" s="17">
        <v>0</v>
      </c>
      <c r="P14" s="17">
        <v>0</v>
      </c>
      <c r="Q14" s="15" t="s">
        <v>42</v>
      </c>
      <c r="R14" s="64"/>
      <c r="S14" s="16"/>
      <c r="T14" s="16"/>
      <c r="U14" s="16"/>
      <c r="V14" s="16"/>
      <c r="W14" s="16"/>
    </row>
    <row r="15" spans="1:23" x14ac:dyDescent="0.25">
      <c r="A15" s="10" t="s">
        <v>19</v>
      </c>
      <c r="B15" s="10" t="s">
        <v>20</v>
      </c>
      <c r="C15" s="11">
        <v>2011</v>
      </c>
      <c r="D15" s="12">
        <v>64</v>
      </c>
      <c r="E15" s="12">
        <v>98</v>
      </c>
      <c r="F15" s="13" t="s">
        <v>53</v>
      </c>
      <c r="G15" s="12">
        <v>4</v>
      </c>
      <c r="H15" s="12"/>
      <c r="I15" s="12">
        <v>36</v>
      </c>
      <c r="J15" s="12">
        <v>45</v>
      </c>
      <c r="K15" s="18"/>
      <c r="L15" s="12">
        <v>28</v>
      </c>
      <c r="M15" s="12">
        <v>53</v>
      </c>
      <c r="N15" s="18"/>
      <c r="O15" s="17">
        <v>0</v>
      </c>
      <c r="P15" s="17">
        <v>0</v>
      </c>
      <c r="Q15" s="15" t="s">
        <v>42</v>
      </c>
      <c r="R15" s="28"/>
      <c r="S15" s="16"/>
      <c r="T15" s="16"/>
      <c r="U15" s="16"/>
      <c r="V15" s="16"/>
      <c r="W15" s="16"/>
    </row>
    <row r="16" spans="1:23" x14ac:dyDescent="0.25">
      <c r="A16" s="10" t="s">
        <v>19</v>
      </c>
      <c r="B16" s="10" t="s">
        <v>20</v>
      </c>
      <c r="C16" s="11">
        <v>2012</v>
      </c>
      <c r="D16" s="12">
        <v>70</v>
      </c>
      <c r="E16" s="12">
        <v>92</v>
      </c>
      <c r="F16" s="13" t="s">
        <v>54</v>
      </c>
      <c r="G16" s="12">
        <v>3</v>
      </c>
      <c r="H16" s="12"/>
      <c r="I16" s="12">
        <v>33</v>
      </c>
      <c r="J16" s="12">
        <v>48</v>
      </c>
      <c r="K16" s="18"/>
      <c r="L16" s="12">
        <v>37</v>
      </c>
      <c r="M16" s="12">
        <v>44</v>
      </c>
      <c r="N16" s="18"/>
      <c r="O16" s="17">
        <v>0</v>
      </c>
      <c r="P16" s="17">
        <v>0</v>
      </c>
      <c r="Q16" s="15" t="s">
        <v>42</v>
      </c>
      <c r="R16" s="28"/>
      <c r="S16" s="16"/>
      <c r="T16" s="16"/>
      <c r="U16" s="16"/>
      <c r="V16" s="16"/>
      <c r="W16" s="16"/>
    </row>
    <row r="17" spans="1:23" x14ac:dyDescent="0.25">
      <c r="A17" s="10" t="s">
        <v>19</v>
      </c>
      <c r="B17" s="10" t="s">
        <v>20</v>
      </c>
      <c r="C17" s="11">
        <v>2013</v>
      </c>
      <c r="D17" s="12">
        <v>73</v>
      </c>
      <c r="E17" s="12">
        <v>89</v>
      </c>
      <c r="F17" s="13" t="s">
        <v>54</v>
      </c>
      <c r="G17" s="12">
        <v>4</v>
      </c>
      <c r="H17" s="12"/>
      <c r="I17" s="12">
        <v>37</v>
      </c>
      <c r="J17" s="12">
        <v>44</v>
      </c>
      <c r="K17" s="18"/>
      <c r="L17" s="12">
        <v>36</v>
      </c>
      <c r="M17" s="12">
        <v>45</v>
      </c>
      <c r="N17" s="18"/>
      <c r="O17" s="17">
        <v>0</v>
      </c>
      <c r="P17" s="17">
        <v>0</v>
      </c>
      <c r="Q17" s="15" t="s">
        <v>42</v>
      </c>
      <c r="R17" s="28"/>
      <c r="S17" s="16"/>
      <c r="T17" s="16"/>
      <c r="U17" s="16"/>
      <c r="V17" s="16"/>
      <c r="W17" s="16"/>
    </row>
    <row r="18" spans="1:23" x14ac:dyDescent="0.25">
      <c r="A18" s="10" t="s">
        <v>19</v>
      </c>
      <c r="B18" s="10" t="s">
        <v>20</v>
      </c>
      <c r="C18" s="11">
        <v>2014</v>
      </c>
      <c r="D18" s="12">
        <v>52</v>
      </c>
      <c r="E18" s="12">
        <v>110</v>
      </c>
      <c r="F18" s="13" t="s">
        <v>55</v>
      </c>
      <c r="G18" s="12">
        <v>5</v>
      </c>
      <c r="H18" s="12"/>
      <c r="I18" s="12">
        <v>29</v>
      </c>
      <c r="J18" s="12">
        <v>52</v>
      </c>
      <c r="K18" s="18"/>
      <c r="L18" s="12">
        <v>23</v>
      </c>
      <c r="M18" s="12">
        <v>58</v>
      </c>
      <c r="N18" s="18"/>
      <c r="O18" s="17">
        <v>0</v>
      </c>
      <c r="P18" s="17">
        <v>0</v>
      </c>
      <c r="Q18" s="15" t="s">
        <v>42</v>
      </c>
      <c r="R18" s="28"/>
      <c r="S18" s="16"/>
      <c r="T18" s="16"/>
      <c r="U18" s="16"/>
      <c r="V18" s="16"/>
      <c r="W18" s="16"/>
    </row>
    <row r="19" spans="1:23" x14ac:dyDescent="0.25">
      <c r="A19" s="10" t="s">
        <v>19</v>
      </c>
      <c r="B19" s="10" t="s">
        <v>20</v>
      </c>
      <c r="C19" s="11">
        <v>2015</v>
      </c>
      <c r="D19" s="12">
        <v>53</v>
      </c>
      <c r="E19" s="12">
        <v>109</v>
      </c>
      <c r="F19" s="13" t="s">
        <v>56</v>
      </c>
      <c r="G19" s="12">
        <v>5</v>
      </c>
      <c r="H19" s="12"/>
      <c r="I19" s="12">
        <v>31</v>
      </c>
      <c r="J19" s="12">
        <v>50</v>
      </c>
      <c r="K19" s="18"/>
      <c r="L19" s="12">
        <v>22</v>
      </c>
      <c r="M19" s="12">
        <v>59</v>
      </c>
      <c r="N19" s="18"/>
      <c r="O19" s="17">
        <v>0</v>
      </c>
      <c r="P19" s="17">
        <v>0</v>
      </c>
      <c r="Q19" s="15" t="s">
        <v>42</v>
      </c>
      <c r="R19" s="65"/>
      <c r="S19" s="16"/>
      <c r="T19" s="16"/>
      <c r="U19" s="16"/>
      <c r="V19" s="16"/>
      <c r="W19" s="16"/>
    </row>
    <row r="20" spans="1:23" x14ac:dyDescent="0.25">
      <c r="A20" s="10" t="s">
        <v>19</v>
      </c>
      <c r="B20" s="10" t="s">
        <v>20</v>
      </c>
      <c r="C20" s="11">
        <v>2016</v>
      </c>
      <c r="D20" s="12">
        <v>87</v>
      </c>
      <c r="E20" s="12">
        <v>75</v>
      </c>
      <c r="F20" s="13" t="s">
        <v>57</v>
      </c>
      <c r="G20" s="12">
        <v>2</v>
      </c>
      <c r="H20" s="12"/>
      <c r="I20" s="12">
        <v>45</v>
      </c>
      <c r="J20" s="12">
        <v>36</v>
      </c>
      <c r="K20" s="18"/>
      <c r="L20" s="12">
        <v>42</v>
      </c>
      <c r="M20" s="12">
        <v>39</v>
      </c>
      <c r="N20" s="18"/>
      <c r="O20" s="17">
        <v>0</v>
      </c>
      <c r="P20" s="17">
        <v>0</v>
      </c>
      <c r="Q20" s="15" t="s">
        <v>42</v>
      </c>
      <c r="R20" s="65"/>
      <c r="S20" s="16"/>
      <c r="T20" s="16"/>
      <c r="U20" s="16"/>
      <c r="V20" s="16"/>
      <c r="W20" s="16"/>
    </row>
    <row r="21" spans="1:23" x14ac:dyDescent="0.25">
      <c r="A21" s="10" t="s">
        <v>19</v>
      </c>
      <c r="B21" s="10" t="s">
        <v>20</v>
      </c>
      <c r="C21" s="11">
        <v>2017</v>
      </c>
      <c r="D21" s="12">
        <v>79</v>
      </c>
      <c r="E21" s="12">
        <v>83</v>
      </c>
      <c r="F21" s="13" t="s">
        <v>49</v>
      </c>
      <c r="G21" s="12">
        <v>4</v>
      </c>
      <c r="H21" s="12"/>
      <c r="I21" s="12">
        <v>37</v>
      </c>
      <c r="J21" s="12">
        <v>44</v>
      </c>
      <c r="K21" s="18"/>
      <c r="L21" s="12">
        <v>42</v>
      </c>
      <c r="M21" s="12">
        <v>39</v>
      </c>
      <c r="N21" s="18"/>
      <c r="O21" s="17">
        <v>0</v>
      </c>
      <c r="P21" s="17">
        <v>0</v>
      </c>
      <c r="Q21" s="15" t="s">
        <v>42</v>
      </c>
      <c r="R21" s="16"/>
      <c r="S21" s="16"/>
      <c r="T21" s="16"/>
      <c r="U21" s="16"/>
      <c r="V21" s="16"/>
      <c r="W21" s="16"/>
    </row>
    <row r="22" spans="1:23" x14ac:dyDescent="0.25">
      <c r="A22" s="10" t="s">
        <v>19</v>
      </c>
      <c r="B22" s="10" t="s">
        <v>20</v>
      </c>
      <c r="C22" s="11">
        <v>2018</v>
      </c>
      <c r="D22" s="12">
        <v>59</v>
      </c>
      <c r="E22" s="12">
        <v>103</v>
      </c>
      <c r="F22" s="13" t="s">
        <v>48</v>
      </c>
      <c r="G22" s="12">
        <v>4</v>
      </c>
      <c r="H22" s="12"/>
      <c r="I22" s="12">
        <v>29</v>
      </c>
      <c r="J22" s="12">
        <v>52</v>
      </c>
      <c r="K22" s="18"/>
      <c r="L22" s="12">
        <v>30</v>
      </c>
      <c r="M22" s="12">
        <v>51</v>
      </c>
      <c r="N22" s="18"/>
      <c r="O22" s="17">
        <v>0</v>
      </c>
      <c r="P22" s="17">
        <v>0</v>
      </c>
      <c r="Q22" s="15" t="s">
        <v>42</v>
      </c>
      <c r="R22" s="65"/>
      <c r="S22" s="16"/>
      <c r="T22" s="16"/>
      <c r="U22" s="16"/>
      <c r="V22" s="16"/>
      <c r="W22" s="16"/>
    </row>
    <row r="23" spans="1:23" x14ac:dyDescent="0.25">
      <c r="A23" s="10" t="s">
        <v>19</v>
      </c>
      <c r="B23" s="10" t="s">
        <v>20</v>
      </c>
      <c r="C23" s="11">
        <v>2019</v>
      </c>
      <c r="D23" s="12">
        <v>62</v>
      </c>
      <c r="E23" s="12">
        <v>100</v>
      </c>
      <c r="F23" s="13" t="s">
        <v>58</v>
      </c>
      <c r="G23" s="12">
        <v>4</v>
      </c>
      <c r="H23" s="12"/>
      <c r="I23" s="12">
        <v>33</v>
      </c>
      <c r="J23" s="12">
        <v>48</v>
      </c>
      <c r="K23" s="18"/>
      <c r="L23" s="12">
        <v>29</v>
      </c>
      <c r="M23" s="12">
        <v>52</v>
      </c>
      <c r="N23" s="18"/>
      <c r="O23" s="17">
        <v>0</v>
      </c>
      <c r="P23" s="17">
        <v>0</v>
      </c>
      <c r="Q23" s="15" t="s">
        <v>42</v>
      </c>
      <c r="R23" s="65"/>
      <c r="S23" s="16"/>
      <c r="T23" s="16"/>
      <c r="U23" s="16"/>
      <c r="V23" s="16"/>
      <c r="W23" s="16"/>
    </row>
    <row r="24" spans="1:23" x14ac:dyDescent="0.25">
      <c r="A24" s="10" t="s">
        <v>19</v>
      </c>
      <c r="B24" s="10" t="s">
        <v>20</v>
      </c>
      <c r="C24" s="11">
        <v>2020</v>
      </c>
      <c r="D24" s="12">
        <v>77</v>
      </c>
      <c r="E24" s="12">
        <v>85</v>
      </c>
      <c r="F24" s="13" t="s">
        <v>59</v>
      </c>
      <c r="G24" s="12">
        <v>4</v>
      </c>
      <c r="H24" s="12"/>
      <c r="I24" s="12">
        <v>43</v>
      </c>
      <c r="J24" s="12">
        <v>38</v>
      </c>
      <c r="K24" s="18"/>
      <c r="L24" s="12">
        <v>34</v>
      </c>
      <c r="M24" s="12">
        <v>47</v>
      </c>
      <c r="N24" s="18"/>
      <c r="O24" s="17">
        <v>0</v>
      </c>
      <c r="P24" s="17">
        <v>0</v>
      </c>
      <c r="Q24" s="15" t="s">
        <v>42</v>
      </c>
      <c r="R24" s="28"/>
      <c r="S24" s="16"/>
      <c r="T24" s="16"/>
      <c r="U24" s="16"/>
      <c r="V24" s="16"/>
      <c r="W24" s="16"/>
    </row>
    <row r="25" spans="1:23" x14ac:dyDescent="0.25">
      <c r="A25" s="10" t="s">
        <v>19</v>
      </c>
      <c r="B25" s="10" t="s">
        <v>20</v>
      </c>
      <c r="C25" s="11">
        <v>2021</v>
      </c>
      <c r="D25" s="12">
        <v>65</v>
      </c>
      <c r="E25" s="12">
        <v>97</v>
      </c>
      <c r="F25" s="13" t="s">
        <v>139</v>
      </c>
      <c r="G25" s="12">
        <v>5</v>
      </c>
      <c r="H25" s="12"/>
      <c r="I25" s="12">
        <v>36</v>
      </c>
      <c r="J25" s="12">
        <v>45</v>
      </c>
      <c r="K25" s="18"/>
      <c r="L25" s="12">
        <v>29</v>
      </c>
      <c r="M25" s="12">
        <v>52</v>
      </c>
      <c r="N25" s="18"/>
      <c r="O25" s="17">
        <v>0</v>
      </c>
      <c r="P25" s="17">
        <v>0</v>
      </c>
      <c r="Q25" s="15" t="s">
        <v>42</v>
      </c>
      <c r="R25" s="28"/>
      <c r="S25" s="16"/>
      <c r="T25" s="16"/>
      <c r="U25" s="16"/>
      <c r="V25" s="16"/>
      <c r="W25" s="16"/>
    </row>
    <row r="26" spans="1:23" x14ac:dyDescent="0.25">
      <c r="A26" s="10" t="s">
        <v>19</v>
      </c>
      <c r="B26" s="10" t="s">
        <v>20</v>
      </c>
      <c r="C26" s="11">
        <v>2022</v>
      </c>
      <c r="D26" s="12">
        <v>60</v>
      </c>
      <c r="E26" s="12">
        <v>102</v>
      </c>
      <c r="F26" s="13" t="s">
        <v>403</v>
      </c>
      <c r="G26" s="12">
        <v>4</v>
      </c>
      <c r="H26" s="12"/>
      <c r="I26" s="12">
        <v>39</v>
      </c>
      <c r="J26" s="12">
        <v>42</v>
      </c>
      <c r="K26" s="18"/>
      <c r="L26" s="12">
        <v>21</v>
      </c>
      <c r="M26" s="12">
        <v>60</v>
      </c>
      <c r="N26" s="18"/>
      <c r="O26" s="17">
        <v>0</v>
      </c>
      <c r="P26" s="17">
        <v>0</v>
      </c>
      <c r="Q26" s="15" t="s">
        <v>42</v>
      </c>
      <c r="R26" s="16"/>
      <c r="S26" s="16"/>
      <c r="T26" s="16"/>
      <c r="U26" s="16"/>
      <c r="V26" s="16"/>
      <c r="W26" s="16"/>
    </row>
    <row r="27" spans="1:23" x14ac:dyDescent="0.25">
      <c r="A27" s="10" t="s">
        <v>19</v>
      </c>
      <c r="B27" s="10" t="s">
        <v>20</v>
      </c>
      <c r="C27" s="11">
        <v>2023</v>
      </c>
      <c r="D27" s="14">
        <v>94</v>
      </c>
      <c r="E27" s="12">
        <v>68</v>
      </c>
      <c r="F27" s="13" t="s">
        <v>47</v>
      </c>
      <c r="G27" s="12">
        <v>3</v>
      </c>
      <c r="H27" s="12"/>
      <c r="I27" s="12">
        <v>48</v>
      </c>
      <c r="J27" s="12">
        <v>33</v>
      </c>
      <c r="K27" s="18"/>
      <c r="L27" s="14">
        <v>46</v>
      </c>
      <c r="M27" s="12">
        <v>35</v>
      </c>
      <c r="N27" s="18"/>
      <c r="O27" s="17">
        <v>9</v>
      </c>
      <c r="P27" s="17">
        <v>6</v>
      </c>
      <c r="Q27" s="15" t="s">
        <v>25</v>
      </c>
      <c r="R27" s="16"/>
      <c r="S27" s="16"/>
      <c r="T27" s="16"/>
      <c r="U27" s="16" t="s">
        <v>435</v>
      </c>
      <c r="V27" s="16" t="s">
        <v>436</v>
      </c>
      <c r="W27" s="16" t="s">
        <v>437</v>
      </c>
    </row>
    <row r="28" spans="1:23" x14ac:dyDescent="0.25">
      <c r="A28" s="10" t="s">
        <v>19</v>
      </c>
      <c r="B28" s="10" t="s">
        <v>20</v>
      </c>
      <c r="C28" s="11">
        <v>2024</v>
      </c>
      <c r="D28" s="12">
        <v>83</v>
      </c>
      <c r="E28" s="12">
        <v>79</v>
      </c>
      <c r="F28" s="13" t="s">
        <v>483</v>
      </c>
      <c r="G28" s="12">
        <v>4</v>
      </c>
      <c r="H28" s="12" t="s">
        <v>485</v>
      </c>
      <c r="I28" s="12">
        <v>44</v>
      </c>
      <c r="J28" s="12">
        <v>37</v>
      </c>
      <c r="K28" s="18"/>
      <c r="L28" s="12">
        <v>39</v>
      </c>
      <c r="M28" s="12">
        <v>42</v>
      </c>
      <c r="N28" s="18"/>
      <c r="O28" s="17">
        <v>0</v>
      </c>
      <c r="P28" s="17">
        <v>0</v>
      </c>
      <c r="Q28" s="15" t="s">
        <v>42</v>
      </c>
      <c r="R28" s="16"/>
      <c r="S28" s="16"/>
      <c r="T28" s="16"/>
      <c r="U28" s="16"/>
      <c r="V28" s="16"/>
      <c r="W28" s="16"/>
    </row>
    <row r="29" spans="1:23" x14ac:dyDescent="0.25">
      <c r="A29" s="10" t="s">
        <v>19</v>
      </c>
      <c r="B29" s="10" t="s">
        <v>20</v>
      </c>
      <c r="C29" s="11">
        <v>2025</v>
      </c>
      <c r="D29" s="12">
        <v>93</v>
      </c>
      <c r="E29" s="12">
        <v>69</v>
      </c>
      <c r="F29" s="13" t="s">
        <v>486</v>
      </c>
      <c r="G29" s="12">
        <v>1</v>
      </c>
      <c r="H29" s="12" t="s">
        <v>485</v>
      </c>
      <c r="I29" s="12">
        <v>47</v>
      </c>
      <c r="J29" s="12">
        <v>34</v>
      </c>
      <c r="K29" s="18"/>
      <c r="L29" s="14">
        <v>46</v>
      </c>
      <c r="M29" s="12">
        <v>35</v>
      </c>
      <c r="N29" s="18"/>
      <c r="O29" s="17">
        <v>0</v>
      </c>
      <c r="P29" s="17">
        <v>0</v>
      </c>
      <c r="Q29" s="15"/>
      <c r="R29" s="16"/>
      <c r="S29" s="16"/>
      <c r="T29" s="16"/>
      <c r="U29" s="16" t="s">
        <v>487</v>
      </c>
      <c r="V29" s="16"/>
      <c r="W29" s="16"/>
    </row>
    <row r="30" spans="1:23" x14ac:dyDescent="0.25">
      <c r="A30" s="19" t="s">
        <v>60</v>
      </c>
      <c r="B30" s="19"/>
      <c r="C30" s="20"/>
      <c r="D30" s="20">
        <f>SUM(D4:D29)</f>
        <v>1885</v>
      </c>
      <c r="E30" s="20">
        <f>SUM(E4:E29)</f>
        <v>2327</v>
      </c>
      <c r="F30" s="20" t="s">
        <v>25</v>
      </c>
      <c r="G30" s="20" t="s">
        <v>25</v>
      </c>
      <c r="H30" s="20">
        <f t="shared" ref="H30" si="1">SUM(H4:H14)</f>
        <v>0</v>
      </c>
      <c r="I30" s="20">
        <f t="shared" ref="I30:P30" si="2">SUM(I4:I29)</f>
        <v>1000</v>
      </c>
      <c r="J30" s="20">
        <f t="shared" si="2"/>
        <v>1106</v>
      </c>
      <c r="K30" s="20">
        <f t="shared" si="2"/>
        <v>0</v>
      </c>
      <c r="L30" s="20">
        <f t="shared" si="2"/>
        <v>885</v>
      </c>
      <c r="M30" s="20">
        <f t="shared" si="2"/>
        <v>1221</v>
      </c>
      <c r="N30" s="20">
        <f t="shared" si="2"/>
        <v>0</v>
      </c>
      <c r="O30" s="20">
        <f t="shared" si="2"/>
        <v>11</v>
      </c>
      <c r="P30" s="20">
        <f t="shared" si="2"/>
        <v>10</v>
      </c>
      <c r="Q30" s="20"/>
      <c r="R30" s="66" t="s">
        <v>425</v>
      </c>
      <c r="S30" s="66" t="s">
        <v>25</v>
      </c>
      <c r="T30" s="66" t="s">
        <v>25</v>
      </c>
      <c r="U30" s="66" t="s">
        <v>488</v>
      </c>
      <c r="V30" s="66" t="s">
        <v>442</v>
      </c>
      <c r="W30" s="66" t="s">
        <v>443</v>
      </c>
    </row>
    <row r="31" spans="1:23" x14ac:dyDescent="0.25">
      <c r="Q31" s="4" t="s">
        <v>428</v>
      </c>
      <c r="R31" s="8" t="s">
        <v>424</v>
      </c>
      <c r="S31" s="8"/>
      <c r="T31" s="8"/>
      <c r="U31" s="8" t="s">
        <v>489</v>
      </c>
      <c r="V31" s="8" t="s">
        <v>441</v>
      </c>
      <c r="W31" s="8" t="s">
        <v>424</v>
      </c>
    </row>
    <row r="33" spans="1:7" x14ac:dyDescent="0.25">
      <c r="A33" s="4" t="s">
        <v>429</v>
      </c>
      <c r="B33" s="4"/>
      <c r="C33" s="74" t="s">
        <v>430</v>
      </c>
      <c r="D33" s="74"/>
      <c r="E33" s="4"/>
      <c r="F33" s="74" t="s">
        <v>431</v>
      </c>
      <c r="G33" s="74"/>
    </row>
    <row r="34" spans="1:7" x14ac:dyDescent="0.25">
      <c r="A34" s="67" t="s">
        <v>432</v>
      </c>
      <c r="B34" s="68" t="s">
        <v>433</v>
      </c>
      <c r="C34" s="68" t="s">
        <v>89</v>
      </c>
      <c r="D34" s="68" t="s">
        <v>90</v>
      </c>
      <c r="E34" s="68"/>
      <c r="F34" s="68" t="s">
        <v>89</v>
      </c>
      <c r="G34" s="68" t="s">
        <v>90</v>
      </c>
    </row>
    <row r="35" spans="1:7" x14ac:dyDescent="0.25">
      <c r="A35" s="10" t="s">
        <v>434</v>
      </c>
      <c r="B35" s="11">
        <v>1</v>
      </c>
      <c r="C35" s="11">
        <v>2</v>
      </c>
      <c r="D35" s="11">
        <v>4</v>
      </c>
      <c r="E35" s="7"/>
      <c r="F35" s="11">
        <v>0</v>
      </c>
      <c r="G35" s="11">
        <v>1</v>
      </c>
    </row>
    <row r="36" spans="1:7" x14ac:dyDescent="0.25">
      <c r="A36" s="10" t="s">
        <v>438</v>
      </c>
      <c r="B36" s="11">
        <v>1</v>
      </c>
      <c r="C36" s="11">
        <v>4</v>
      </c>
      <c r="D36" s="11">
        <v>0</v>
      </c>
      <c r="E36" s="7"/>
      <c r="F36" s="11">
        <v>1</v>
      </c>
      <c r="G36" s="11">
        <v>0</v>
      </c>
    </row>
    <row r="37" spans="1:7" x14ac:dyDescent="0.25">
      <c r="A37" s="10" t="s">
        <v>439</v>
      </c>
      <c r="B37" s="11">
        <v>1</v>
      </c>
      <c r="C37" s="11">
        <v>4</v>
      </c>
      <c r="D37" s="11">
        <v>2</v>
      </c>
      <c r="E37" s="7"/>
      <c r="F37" s="11">
        <v>1</v>
      </c>
      <c r="G37" s="11">
        <v>0</v>
      </c>
    </row>
    <row r="38" spans="1:7" x14ac:dyDescent="0.25">
      <c r="A38" s="10" t="s">
        <v>440</v>
      </c>
      <c r="B38" s="11">
        <v>1</v>
      </c>
      <c r="C38" s="11">
        <v>1</v>
      </c>
      <c r="D38" s="11">
        <v>4</v>
      </c>
      <c r="E38" s="7"/>
      <c r="F38" s="11">
        <v>0</v>
      </c>
      <c r="G38" s="11">
        <v>1</v>
      </c>
    </row>
    <row r="39" spans="1:7" x14ac:dyDescent="0.25">
      <c r="A39" s="10" t="s">
        <v>490</v>
      </c>
      <c r="B39" s="11">
        <v>1</v>
      </c>
      <c r="C39" s="11">
        <v>4</v>
      </c>
      <c r="D39" s="11">
        <v>0</v>
      </c>
      <c r="E39" s="7"/>
      <c r="F39" s="11">
        <v>1</v>
      </c>
      <c r="G39" s="11">
        <v>0</v>
      </c>
    </row>
  </sheetData>
  <mergeCells count="3">
    <mergeCell ref="Q2:W2"/>
    <mergeCell ref="C33:D33"/>
    <mergeCell ref="F33:G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style="2" bestFit="1" customWidth="1"/>
    <col min="2" max="3" width="4.85546875" style="44" bestFit="1" customWidth="1"/>
    <col min="4" max="4" width="5.7109375" style="44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4.42578125" style="1" bestFit="1" customWidth="1"/>
    <col min="13" max="14" width="3.5703125" style="1" bestFit="1" customWidth="1"/>
    <col min="15" max="15" width="3.140625" style="1" bestFit="1" customWidth="1"/>
    <col min="16" max="16" width="3.5703125" style="1" customWidth="1"/>
    <col min="17" max="17" width="20.28515625" style="2" bestFit="1" customWidth="1"/>
    <col min="18" max="18" width="14.7109375" style="2" bestFit="1" customWidth="1"/>
    <col min="19" max="19" width="6.5703125" style="2" bestFit="1" customWidth="1"/>
    <col min="20" max="20" width="5.28515625" style="2" bestFit="1" customWidth="1"/>
    <col min="21" max="250" width="9.140625" style="2"/>
    <col min="251" max="251" width="7.85546875" style="2" bestFit="1" customWidth="1"/>
    <col min="252" max="252" width="9" style="2" bestFit="1" customWidth="1"/>
    <col min="253" max="253" width="3.85546875" style="2" bestFit="1" customWidth="1"/>
    <col min="254" max="254" width="4.5703125" style="2" bestFit="1" customWidth="1"/>
    <col min="255" max="255" width="11.7109375" style="2" bestFit="1" customWidth="1"/>
    <col min="256" max="257" width="4.85546875" style="2" bestFit="1" customWidth="1"/>
    <col min="258" max="258" width="5.7109375" style="2" bestFit="1" customWidth="1"/>
    <col min="259" max="259" width="5.285156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14062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4.710937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7.85546875" style="2" bestFit="1" customWidth="1"/>
    <col min="508" max="508" width="9" style="2" bestFit="1" customWidth="1"/>
    <col min="509" max="509" width="3.85546875" style="2" bestFit="1" customWidth="1"/>
    <col min="510" max="510" width="4.5703125" style="2" bestFit="1" customWidth="1"/>
    <col min="511" max="511" width="11.7109375" style="2" bestFit="1" customWidth="1"/>
    <col min="512" max="513" width="4.85546875" style="2" bestFit="1" customWidth="1"/>
    <col min="514" max="514" width="5.7109375" style="2" bestFit="1" customWidth="1"/>
    <col min="515" max="515" width="5.285156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14062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4.710937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7.85546875" style="2" bestFit="1" customWidth="1"/>
    <col min="764" max="764" width="9" style="2" bestFit="1" customWidth="1"/>
    <col min="765" max="765" width="3.85546875" style="2" bestFit="1" customWidth="1"/>
    <col min="766" max="766" width="4.5703125" style="2" bestFit="1" customWidth="1"/>
    <col min="767" max="767" width="11.7109375" style="2" bestFit="1" customWidth="1"/>
    <col min="768" max="769" width="4.85546875" style="2" bestFit="1" customWidth="1"/>
    <col min="770" max="770" width="5.7109375" style="2" bestFit="1" customWidth="1"/>
    <col min="771" max="771" width="5.285156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14062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4.710937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7.85546875" style="2" bestFit="1" customWidth="1"/>
    <col min="1020" max="1020" width="9" style="2" bestFit="1" customWidth="1"/>
    <col min="1021" max="1021" width="3.85546875" style="2" bestFit="1" customWidth="1"/>
    <col min="1022" max="1022" width="4.5703125" style="2" bestFit="1" customWidth="1"/>
    <col min="1023" max="1023" width="11.7109375" style="2" bestFit="1" customWidth="1"/>
    <col min="1024" max="1025" width="4.85546875" style="2" bestFit="1" customWidth="1"/>
    <col min="1026" max="1026" width="5.7109375" style="2" bestFit="1" customWidth="1"/>
    <col min="1027" max="1027" width="5.285156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14062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4.710937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7.85546875" style="2" bestFit="1" customWidth="1"/>
    <col min="1276" max="1276" width="9" style="2" bestFit="1" customWidth="1"/>
    <col min="1277" max="1277" width="3.85546875" style="2" bestFit="1" customWidth="1"/>
    <col min="1278" max="1278" width="4.5703125" style="2" bestFit="1" customWidth="1"/>
    <col min="1279" max="1279" width="11.7109375" style="2" bestFit="1" customWidth="1"/>
    <col min="1280" max="1281" width="4.85546875" style="2" bestFit="1" customWidth="1"/>
    <col min="1282" max="1282" width="5.7109375" style="2" bestFit="1" customWidth="1"/>
    <col min="1283" max="1283" width="5.285156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14062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4.710937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7.85546875" style="2" bestFit="1" customWidth="1"/>
    <col min="1532" max="1532" width="9" style="2" bestFit="1" customWidth="1"/>
    <col min="1533" max="1533" width="3.85546875" style="2" bestFit="1" customWidth="1"/>
    <col min="1534" max="1534" width="4.5703125" style="2" bestFit="1" customWidth="1"/>
    <col min="1535" max="1535" width="11.7109375" style="2" bestFit="1" customWidth="1"/>
    <col min="1536" max="1537" width="4.85546875" style="2" bestFit="1" customWidth="1"/>
    <col min="1538" max="1538" width="5.7109375" style="2" bestFit="1" customWidth="1"/>
    <col min="1539" max="1539" width="5.285156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14062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4.710937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7.85546875" style="2" bestFit="1" customWidth="1"/>
    <col min="1788" max="1788" width="9" style="2" bestFit="1" customWidth="1"/>
    <col min="1789" max="1789" width="3.85546875" style="2" bestFit="1" customWidth="1"/>
    <col min="1790" max="1790" width="4.5703125" style="2" bestFit="1" customWidth="1"/>
    <col min="1791" max="1791" width="11.7109375" style="2" bestFit="1" customWidth="1"/>
    <col min="1792" max="1793" width="4.85546875" style="2" bestFit="1" customWidth="1"/>
    <col min="1794" max="1794" width="5.7109375" style="2" bestFit="1" customWidth="1"/>
    <col min="1795" max="1795" width="5.285156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14062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4.710937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7.85546875" style="2" bestFit="1" customWidth="1"/>
    <col min="2044" max="2044" width="9" style="2" bestFit="1" customWidth="1"/>
    <col min="2045" max="2045" width="3.85546875" style="2" bestFit="1" customWidth="1"/>
    <col min="2046" max="2046" width="4.5703125" style="2" bestFit="1" customWidth="1"/>
    <col min="2047" max="2047" width="11.7109375" style="2" bestFit="1" customWidth="1"/>
    <col min="2048" max="2049" width="4.85546875" style="2" bestFit="1" customWidth="1"/>
    <col min="2050" max="2050" width="5.7109375" style="2" bestFit="1" customWidth="1"/>
    <col min="2051" max="2051" width="5.285156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14062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4.710937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7.85546875" style="2" bestFit="1" customWidth="1"/>
    <col min="2300" max="2300" width="9" style="2" bestFit="1" customWidth="1"/>
    <col min="2301" max="2301" width="3.85546875" style="2" bestFit="1" customWidth="1"/>
    <col min="2302" max="2302" width="4.5703125" style="2" bestFit="1" customWidth="1"/>
    <col min="2303" max="2303" width="11.7109375" style="2" bestFit="1" customWidth="1"/>
    <col min="2304" max="2305" width="4.85546875" style="2" bestFit="1" customWidth="1"/>
    <col min="2306" max="2306" width="5.7109375" style="2" bestFit="1" customWidth="1"/>
    <col min="2307" max="2307" width="5.285156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14062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4.710937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7.85546875" style="2" bestFit="1" customWidth="1"/>
    <col min="2556" max="2556" width="9" style="2" bestFit="1" customWidth="1"/>
    <col min="2557" max="2557" width="3.85546875" style="2" bestFit="1" customWidth="1"/>
    <col min="2558" max="2558" width="4.5703125" style="2" bestFit="1" customWidth="1"/>
    <col min="2559" max="2559" width="11.7109375" style="2" bestFit="1" customWidth="1"/>
    <col min="2560" max="2561" width="4.85546875" style="2" bestFit="1" customWidth="1"/>
    <col min="2562" max="2562" width="5.7109375" style="2" bestFit="1" customWidth="1"/>
    <col min="2563" max="2563" width="5.285156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14062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4.710937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7.85546875" style="2" bestFit="1" customWidth="1"/>
    <col min="2812" max="2812" width="9" style="2" bestFit="1" customWidth="1"/>
    <col min="2813" max="2813" width="3.85546875" style="2" bestFit="1" customWidth="1"/>
    <col min="2814" max="2814" width="4.5703125" style="2" bestFit="1" customWidth="1"/>
    <col min="2815" max="2815" width="11.7109375" style="2" bestFit="1" customWidth="1"/>
    <col min="2816" max="2817" width="4.85546875" style="2" bestFit="1" customWidth="1"/>
    <col min="2818" max="2818" width="5.7109375" style="2" bestFit="1" customWidth="1"/>
    <col min="2819" max="2819" width="5.285156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14062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4.710937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7.85546875" style="2" bestFit="1" customWidth="1"/>
    <col min="3068" max="3068" width="9" style="2" bestFit="1" customWidth="1"/>
    <col min="3069" max="3069" width="3.85546875" style="2" bestFit="1" customWidth="1"/>
    <col min="3070" max="3070" width="4.5703125" style="2" bestFit="1" customWidth="1"/>
    <col min="3071" max="3071" width="11.7109375" style="2" bestFit="1" customWidth="1"/>
    <col min="3072" max="3073" width="4.85546875" style="2" bestFit="1" customWidth="1"/>
    <col min="3074" max="3074" width="5.7109375" style="2" bestFit="1" customWidth="1"/>
    <col min="3075" max="3075" width="5.285156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14062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4.710937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7.85546875" style="2" bestFit="1" customWidth="1"/>
    <col min="3324" max="3324" width="9" style="2" bestFit="1" customWidth="1"/>
    <col min="3325" max="3325" width="3.85546875" style="2" bestFit="1" customWidth="1"/>
    <col min="3326" max="3326" width="4.5703125" style="2" bestFit="1" customWidth="1"/>
    <col min="3327" max="3327" width="11.7109375" style="2" bestFit="1" customWidth="1"/>
    <col min="3328" max="3329" width="4.85546875" style="2" bestFit="1" customWidth="1"/>
    <col min="3330" max="3330" width="5.7109375" style="2" bestFit="1" customWidth="1"/>
    <col min="3331" max="3331" width="5.285156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14062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4.710937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7.85546875" style="2" bestFit="1" customWidth="1"/>
    <col min="3580" max="3580" width="9" style="2" bestFit="1" customWidth="1"/>
    <col min="3581" max="3581" width="3.85546875" style="2" bestFit="1" customWidth="1"/>
    <col min="3582" max="3582" width="4.5703125" style="2" bestFit="1" customWidth="1"/>
    <col min="3583" max="3583" width="11.7109375" style="2" bestFit="1" customWidth="1"/>
    <col min="3584" max="3585" width="4.85546875" style="2" bestFit="1" customWidth="1"/>
    <col min="3586" max="3586" width="5.7109375" style="2" bestFit="1" customWidth="1"/>
    <col min="3587" max="3587" width="5.285156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14062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4.710937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7.85546875" style="2" bestFit="1" customWidth="1"/>
    <col min="3836" max="3836" width="9" style="2" bestFit="1" customWidth="1"/>
    <col min="3837" max="3837" width="3.85546875" style="2" bestFit="1" customWidth="1"/>
    <col min="3838" max="3838" width="4.5703125" style="2" bestFit="1" customWidth="1"/>
    <col min="3839" max="3839" width="11.7109375" style="2" bestFit="1" customWidth="1"/>
    <col min="3840" max="3841" width="4.85546875" style="2" bestFit="1" customWidth="1"/>
    <col min="3842" max="3842" width="5.7109375" style="2" bestFit="1" customWidth="1"/>
    <col min="3843" max="3843" width="5.285156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14062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4.710937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7.85546875" style="2" bestFit="1" customWidth="1"/>
    <col min="4092" max="4092" width="9" style="2" bestFit="1" customWidth="1"/>
    <col min="4093" max="4093" width="3.85546875" style="2" bestFit="1" customWidth="1"/>
    <col min="4094" max="4094" width="4.5703125" style="2" bestFit="1" customWidth="1"/>
    <col min="4095" max="4095" width="11.7109375" style="2" bestFit="1" customWidth="1"/>
    <col min="4096" max="4097" width="4.85546875" style="2" bestFit="1" customWidth="1"/>
    <col min="4098" max="4098" width="5.7109375" style="2" bestFit="1" customWidth="1"/>
    <col min="4099" max="4099" width="5.285156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14062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4.710937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7.85546875" style="2" bestFit="1" customWidth="1"/>
    <col min="4348" max="4348" width="9" style="2" bestFit="1" customWidth="1"/>
    <col min="4349" max="4349" width="3.85546875" style="2" bestFit="1" customWidth="1"/>
    <col min="4350" max="4350" width="4.5703125" style="2" bestFit="1" customWidth="1"/>
    <col min="4351" max="4351" width="11.7109375" style="2" bestFit="1" customWidth="1"/>
    <col min="4352" max="4353" width="4.85546875" style="2" bestFit="1" customWidth="1"/>
    <col min="4354" max="4354" width="5.7109375" style="2" bestFit="1" customWidth="1"/>
    <col min="4355" max="4355" width="5.285156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14062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4.710937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7.85546875" style="2" bestFit="1" customWidth="1"/>
    <col min="4604" max="4604" width="9" style="2" bestFit="1" customWidth="1"/>
    <col min="4605" max="4605" width="3.85546875" style="2" bestFit="1" customWidth="1"/>
    <col min="4606" max="4606" width="4.5703125" style="2" bestFit="1" customWidth="1"/>
    <col min="4607" max="4607" width="11.7109375" style="2" bestFit="1" customWidth="1"/>
    <col min="4608" max="4609" width="4.85546875" style="2" bestFit="1" customWidth="1"/>
    <col min="4610" max="4610" width="5.7109375" style="2" bestFit="1" customWidth="1"/>
    <col min="4611" max="4611" width="5.285156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14062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4.710937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7.85546875" style="2" bestFit="1" customWidth="1"/>
    <col min="4860" max="4860" width="9" style="2" bestFit="1" customWidth="1"/>
    <col min="4861" max="4861" width="3.85546875" style="2" bestFit="1" customWidth="1"/>
    <col min="4862" max="4862" width="4.5703125" style="2" bestFit="1" customWidth="1"/>
    <col min="4863" max="4863" width="11.7109375" style="2" bestFit="1" customWidth="1"/>
    <col min="4864" max="4865" width="4.85546875" style="2" bestFit="1" customWidth="1"/>
    <col min="4866" max="4866" width="5.7109375" style="2" bestFit="1" customWidth="1"/>
    <col min="4867" max="4867" width="5.285156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14062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4.710937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7.85546875" style="2" bestFit="1" customWidth="1"/>
    <col min="5116" max="5116" width="9" style="2" bestFit="1" customWidth="1"/>
    <col min="5117" max="5117" width="3.85546875" style="2" bestFit="1" customWidth="1"/>
    <col min="5118" max="5118" width="4.5703125" style="2" bestFit="1" customWidth="1"/>
    <col min="5119" max="5119" width="11.7109375" style="2" bestFit="1" customWidth="1"/>
    <col min="5120" max="5121" width="4.85546875" style="2" bestFit="1" customWidth="1"/>
    <col min="5122" max="5122" width="5.7109375" style="2" bestFit="1" customWidth="1"/>
    <col min="5123" max="5123" width="5.285156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14062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4.710937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7.85546875" style="2" bestFit="1" customWidth="1"/>
    <col min="5372" max="5372" width="9" style="2" bestFit="1" customWidth="1"/>
    <col min="5373" max="5373" width="3.85546875" style="2" bestFit="1" customWidth="1"/>
    <col min="5374" max="5374" width="4.5703125" style="2" bestFit="1" customWidth="1"/>
    <col min="5375" max="5375" width="11.7109375" style="2" bestFit="1" customWidth="1"/>
    <col min="5376" max="5377" width="4.85546875" style="2" bestFit="1" customWidth="1"/>
    <col min="5378" max="5378" width="5.7109375" style="2" bestFit="1" customWidth="1"/>
    <col min="5379" max="5379" width="5.285156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14062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4.710937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7.85546875" style="2" bestFit="1" customWidth="1"/>
    <col min="5628" max="5628" width="9" style="2" bestFit="1" customWidth="1"/>
    <col min="5629" max="5629" width="3.85546875" style="2" bestFit="1" customWidth="1"/>
    <col min="5630" max="5630" width="4.5703125" style="2" bestFit="1" customWidth="1"/>
    <col min="5631" max="5631" width="11.7109375" style="2" bestFit="1" customWidth="1"/>
    <col min="5632" max="5633" width="4.85546875" style="2" bestFit="1" customWidth="1"/>
    <col min="5634" max="5634" width="5.7109375" style="2" bestFit="1" customWidth="1"/>
    <col min="5635" max="5635" width="5.285156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14062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4.710937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7.85546875" style="2" bestFit="1" customWidth="1"/>
    <col min="5884" max="5884" width="9" style="2" bestFit="1" customWidth="1"/>
    <col min="5885" max="5885" width="3.85546875" style="2" bestFit="1" customWidth="1"/>
    <col min="5886" max="5886" width="4.5703125" style="2" bestFit="1" customWidth="1"/>
    <col min="5887" max="5887" width="11.7109375" style="2" bestFit="1" customWidth="1"/>
    <col min="5888" max="5889" width="4.85546875" style="2" bestFit="1" customWidth="1"/>
    <col min="5890" max="5890" width="5.7109375" style="2" bestFit="1" customWidth="1"/>
    <col min="5891" max="5891" width="5.285156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14062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4.710937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7.85546875" style="2" bestFit="1" customWidth="1"/>
    <col min="6140" max="6140" width="9" style="2" bestFit="1" customWidth="1"/>
    <col min="6141" max="6141" width="3.85546875" style="2" bestFit="1" customWidth="1"/>
    <col min="6142" max="6142" width="4.5703125" style="2" bestFit="1" customWidth="1"/>
    <col min="6143" max="6143" width="11.7109375" style="2" bestFit="1" customWidth="1"/>
    <col min="6144" max="6145" width="4.85546875" style="2" bestFit="1" customWidth="1"/>
    <col min="6146" max="6146" width="5.7109375" style="2" bestFit="1" customWidth="1"/>
    <col min="6147" max="6147" width="5.285156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14062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4.710937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7.85546875" style="2" bestFit="1" customWidth="1"/>
    <col min="6396" max="6396" width="9" style="2" bestFit="1" customWidth="1"/>
    <col min="6397" max="6397" width="3.85546875" style="2" bestFit="1" customWidth="1"/>
    <col min="6398" max="6398" width="4.5703125" style="2" bestFit="1" customWidth="1"/>
    <col min="6399" max="6399" width="11.7109375" style="2" bestFit="1" customWidth="1"/>
    <col min="6400" max="6401" width="4.85546875" style="2" bestFit="1" customWidth="1"/>
    <col min="6402" max="6402" width="5.7109375" style="2" bestFit="1" customWidth="1"/>
    <col min="6403" max="6403" width="5.285156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14062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4.710937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7.85546875" style="2" bestFit="1" customWidth="1"/>
    <col min="6652" max="6652" width="9" style="2" bestFit="1" customWidth="1"/>
    <col min="6653" max="6653" width="3.85546875" style="2" bestFit="1" customWidth="1"/>
    <col min="6654" max="6654" width="4.5703125" style="2" bestFit="1" customWidth="1"/>
    <col min="6655" max="6655" width="11.7109375" style="2" bestFit="1" customWidth="1"/>
    <col min="6656" max="6657" width="4.85546875" style="2" bestFit="1" customWidth="1"/>
    <col min="6658" max="6658" width="5.7109375" style="2" bestFit="1" customWidth="1"/>
    <col min="6659" max="6659" width="5.285156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14062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4.710937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7.85546875" style="2" bestFit="1" customWidth="1"/>
    <col min="6908" max="6908" width="9" style="2" bestFit="1" customWidth="1"/>
    <col min="6909" max="6909" width="3.85546875" style="2" bestFit="1" customWidth="1"/>
    <col min="6910" max="6910" width="4.5703125" style="2" bestFit="1" customWidth="1"/>
    <col min="6911" max="6911" width="11.7109375" style="2" bestFit="1" customWidth="1"/>
    <col min="6912" max="6913" width="4.85546875" style="2" bestFit="1" customWidth="1"/>
    <col min="6914" max="6914" width="5.7109375" style="2" bestFit="1" customWidth="1"/>
    <col min="6915" max="6915" width="5.285156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14062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4.710937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7.85546875" style="2" bestFit="1" customWidth="1"/>
    <col min="7164" max="7164" width="9" style="2" bestFit="1" customWidth="1"/>
    <col min="7165" max="7165" width="3.85546875" style="2" bestFit="1" customWidth="1"/>
    <col min="7166" max="7166" width="4.5703125" style="2" bestFit="1" customWidth="1"/>
    <col min="7167" max="7167" width="11.7109375" style="2" bestFit="1" customWidth="1"/>
    <col min="7168" max="7169" width="4.85546875" style="2" bestFit="1" customWidth="1"/>
    <col min="7170" max="7170" width="5.7109375" style="2" bestFit="1" customWidth="1"/>
    <col min="7171" max="7171" width="5.285156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14062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4.710937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7.85546875" style="2" bestFit="1" customWidth="1"/>
    <col min="7420" max="7420" width="9" style="2" bestFit="1" customWidth="1"/>
    <col min="7421" max="7421" width="3.85546875" style="2" bestFit="1" customWidth="1"/>
    <col min="7422" max="7422" width="4.5703125" style="2" bestFit="1" customWidth="1"/>
    <col min="7423" max="7423" width="11.7109375" style="2" bestFit="1" customWidth="1"/>
    <col min="7424" max="7425" width="4.85546875" style="2" bestFit="1" customWidth="1"/>
    <col min="7426" max="7426" width="5.7109375" style="2" bestFit="1" customWidth="1"/>
    <col min="7427" max="7427" width="5.285156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14062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4.710937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7.85546875" style="2" bestFit="1" customWidth="1"/>
    <col min="7676" max="7676" width="9" style="2" bestFit="1" customWidth="1"/>
    <col min="7677" max="7677" width="3.85546875" style="2" bestFit="1" customWidth="1"/>
    <col min="7678" max="7678" width="4.5703125" style="2" bestFit="1" customWidth="1"/>
    <col min="7679" max="7679" width="11.7109375" style="2" bestFit="1" customWidth="1"/>
    <col min="7680" max="7681" width="4.85546875" style="2" bestFit="1" customWidth="1"/>
    <col min="7682" max="7682" width="5.7109375" style="2" bestFit="1" customWidth="1"/>
    <col min="7683" max="7683" width="5.285156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14062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4.710937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7.85546875" style="2" bestFit="1" customWidth="1"/>
    <col min="7932" max="7932" width="9" style="2" bestFit="1" customWidth="1"/>
    <col min="7933" max="7933" width="3.85546875" style="2" bestFit="1" customWidth="1"/>
    <col min="7934" max="7934" width="4.5703125" style="2" bestFit="1" customWidth="1"/>
    <col min="7935" max="7935" width="11.7109375" style="2" bestFit="1" customWidth="1"/>
    <col min="7936" max="7937" width="4.85546875" style="2" bestFit="1" customWidth="1"/>
    <col min="7938" max="7938" width="5.7109375" style="2" bestFit="1" customWidth="1"/>
    <col min="7939" max="7939" width="5.285156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14062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4.710937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7.85546875" style="2" bestFit="1" customWidth="1"/>
    <col min="8188" max="8188" width="9" style="2" bestFit="1" customWidth="1"/>
    <col min="8189" max="8189" width="3.85546875" style="2" bestFit="1" customWidth="1"/>
    <col min="8190" max="8190" width="4.5703125" style="2" bestFit="1" customWidth="1"/>
    <col min="8191" max="8191" width="11.7109375" style="2" bestFit="1" customWidth="1"/>
    <col min="8192" max="8193" width="4.85546875" style="2" bestFit="1" customWidth="1"/>
    <col min="8194" max="8194" width="5.7109375" style="2" bestFit="1" customWidth="1"/>
    <col min="8195" max="8195" width="5.285156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14062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4.710937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7.85546875" style="2" bestFit="1" customWidth="1"/>
    <col min="8444" max="8444" width="9" style="2" bestFit="1" customWidth="1"/>
    <col min="8445" max="8445" width="3.85546875" style="2" bestFit="1" customWidth="1"/>
    <col min="8446" max="8446" width="4.5703125" style="2" bestFit="1" customWidth="1"/>
    <col min="8447" max="8447" width="11.7109375" style="2" bestFit="1" customWidth="1"/>
    <col min="8448" max="8449" width="4.85546875" style="2" bestFit="1" customWidth="1"/>
    <col min="8450" max="8450" width="5.7109375" style="2" bestFit="1" customWidth="1"/>
    <col min="8451" max="8451" width="5.285156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14062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4.710937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7.85546875" style="2" bestFit="1" customWidth="1"/>
    <col min="8700" max="8700" width="9" style="2" bestFit="1" customWidth="1"/>
    <col min="8701" max="8701" width="3.85546875" style="2" bestFit="1" customWidth="1"/>
    <col min="8702" max="8702" width="4.5703125" style="2" bestFit="1" customWidth="1"/>
    <col min="8703" max="8703" width="11.7109375" style="2" bestFit="1" customWidth="1"/>
    <col min="8704" max="8705" width="4.85546875" style="2" bestFit="1" customWidth="1"/>
    <col min="8706" max="8706" width="5.7109375" style="2" bestFit="1" customWidth="1"/>
    <col min="8707" max="8707" width="5.285156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14062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4.710937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7.85546875" style="2" bestFit="1" customWidth="1"/>
    <col min="8956" max="8956" width="9" style="2" bestFit="1" customWidth="1"/>
    <col min="8957" max="8957" width="3.85546875" style="2" bestFit="1" customWidth="1"/>
    <col min="8958" max="8958" width="4.5703125" style="2" bestFit="1" customWidth="1"/>
    <col min="8959" max="8959" width="11.7109375" style="2" bestFit="1" customWidth="1"/>
    <col min="8960" max="8961" width="4.85546875" style="2" bestFit="1" customWidth="1"/>
    <col min="8962" max="8962" width="5.7109375" style="2" bestFit="1" customWidth="1"/>
    <col min="8963" max="8963" width="5.285156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14062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4.710937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7.85546875" style="2" bestFit="1" customWidth="1"/>
    <col min="9212" max="9212" width="9" style="2" bestFit="1" customWidth="1"/>
    <col min="9213" max="9213" width="3.85546875" style="2" bestFit="1" customWidth="1"/>
    <col min="9214" max="9214" width="4.5703125" style="2" bestFit="1" customWidth="1"/>
    <col min="9215" max="9215" width="11.7109375" style="2" bestFit="1" customWidth="1"/>
    <col min="9216" max="9217" width="4.85546875" style="2" bestFit="1" customWidth="1"/>
    <col min="9218" max="9218" width="5.7109375" style="2" bestFit="1" customWidth="1"/>
    <col min="9219" max="9219" width="5.285156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14062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4.710937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7.85546875" style="2" bestFit="1" customWidth="1"/>
    <col min="9468" max="9468" width="9" style="2" bestFit="1" customWidth="1"/>
    <col min="9469" max="9469" width="3.85546875" style="2" bestFit="1" customWidth="1"/>
    <col min="9470" max="9470" width="4.5703125" style="2" bestFit="1" customWidth="1"/>
    <col min="9471" max="9471" width="11.7109375" style="2" bestFit="1" customWidth="1"/>
    <col min="9472" max="9473" width="4.85546875" style="2" bestFit="1" customWidth="1"/>
    <col min="9474" max="9474" width="5.7109375" style="2" bestFit="1" customWidth="1"/>
    <col min="9475" max="9475" width="5.285156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14062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4.710937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7.85546875" style="2" bestFit="1" customWidth="1"/>
    <col min="9724" max="9724" width="9" style="2" bestFit="1" customWidth="1"/>
    <col min="9725" max="9725" width="3.85546875" style="2" bestFit="1" customWidth="1"/>
    <col min="9726" max="9726" width="4.5703125" style="2" bestFit="1" customWidth="1"/>
    <col min="9727" max="9727" width="11.7109375" style="2" bestFit="1" customWidth="1"/>
    <col min="9728" max="9729" width="4.85546875" style="2" bestFit="1" customWidth="1"/>
    <col min="9730" max="9730" width="5.7109375" style="2" bestFit="1" customWidth="1"/>
    <col min="9731" max="9731" width="5.285156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14062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4.710937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7.85546875" style="2" bestFit="1" customWidth="1"/>
    <col min="9980" max="9980" width="9" style="2" bestFit="1" customWidth="1"/>
    <col min="9981" max="9981" width="3.85546875" style="2" bestFit="1" customWidth="1"/>
    <col min="9982" max="9982" width="4.5703125" style="2" bestFit="1" customWidth="1"/>
    <col min="9983" max="9983" width="11.7109375" style="2" bestFit="1" customWidth="1"/>
    <col min="9984" max="9985" width="4.85546875" style="2" bestFit="1" customWidth="1"/>
    <col min="9986" max="9986" width="5.7109375" style="2" bestFit="1" customWidth="1"/>
    <col min="9987" max="9987" width="5.285156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14062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4.710937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7.85546875" style="2" bestFit="1" customWidth="1"/>
    <col min="10236" max="10236" width="9" style="2" bestFit="1" customWidth="1"/>
    <col min="10237" max="10237" width="3.85546875" style="2" bestFit="1" customWidth="1"/>
    <col min="10238" max="10238" width="4.5703125" style="2" bestFit="1" customWidth="1"/>
    <col min="10239" max="10239" width="11.7109375" style="2" bestFit="1" customWidth="1"/>
    <col min="10240" max="10241" width="4.85546875" style="2" bestFit="1" customWidth="1"/>
    <col min="10242" max="10242" width="5.7109375" style="2" bestFit="1" customWidth="1"/>
    <col min="10243" max="10243" width="5.285156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14062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4.710937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7.85546875" style="2" bestFit="1" customWidth="1"/>
    <col min="10492" max="10492" width="9" style="2" bestFit="1" customWidth="1"/>
    <col min="10493" max="10493" width="3.85546875" style="2" bestFit="1" customWidth="1"/>
    <col min="10494" max="10494" width="4.5703125" style="2" bestFit="1" customWidth="1"/>
    <col min="10495" max="10495" width="11.7109375" style="2" bestFit="1" customWidth="1"/>
    <col min="10496" max="10497" width="4.85546875" style="2" bestFit="1" customWidth="1"/>
    <col min="10498" max="10498" width="5.7109375" style="2" bestFit="1" customWidth="1"/>
    <col min="10499" max="10499" width="5.285156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14062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4.710937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7.85546875" style="2" bestFit="1" customWidth="1"/>
    <col min="10748" max="10748" width="9" style="2" bestFit="1" customWidth="1"/>
    <col min="10749" max="10749" width="3.85546875" style="2" bestFit="1" customWidth="1"/>
    <col min="10750" max="10750" width="4.5703125" style="2" bestFit="1" customWidth="1"/>
    <col min="10751" max="10751" width="11.7109375" style="2" bestFit="1" customWidth="1"/>
    <col min="10752" max="10753" width="4.85546875" style="2" bestFit="1" customWidth="1"/>
    <col min="10754" max="10754" width="5.7109375" style="2" bestFit="1" customWidth="1"/>
    <col min="10755" max="10755" width="5.285156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14062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4.710937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7.85546875" style="2" bestFit="1" customWidth="1"/>
    <col min="11004" max="11004" width="9" style="2" bestFit="1" customWidth="1"/>
    <col min="11005" max="11005" width="3.85546875" style="2" bestFit="1" customWidth="1"/>
    <col min="11006" max="11006" width="4.5703125" style="2" bestFit="1" customWidth="1"/>
    <col min="11007" max="11007" width="11.7109375" style="2" bestFit="1" customWidth="1"/>
    <col min="11008" max="11009" width="4.85546875" style="2" bestFit="1" customWidth="1"/>
    <col min="11010" max="11010" width="5.7109375" style="2" bestFit="1" customWidth="1"/>
    <col min="11011" max="11011" width="5.285156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14062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4.710937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7.85546875" style="2" bestFit="1" customWidth="1"/>
    <col min="11260" max="11260" width="9" style="2" bestFit="1" customWidth="1"/>
    <col min="11261" max="11261" width="3.85546875" style="2" bestFit="1" customWidth="1"/>
    <col min="11262" max="11262" width="4.5703125" style="2" bestFit="1" customWidth="1"/>
    <col min="11263" max="11263" width="11.7109375" style="2" bestFit="1" customWidth="1"/>
    <col min="11264" max="11265" width="4.85546875" style="2" bestFit="1" customWidth="1"/>
    <col min="11266" max="11266" width="5.7109375" style="2" bestFit="1" customWidth="1"/>
    <col min="11267" max="11267" width="5.285156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14062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4.710937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7.85546875" style="2" bestFit="1" customWidth="1"/>
    <col min="11516" max="11516" width="9" style="2" bestFit="1" customWidth="1"/>
    <col min="11517" max="11517" width="3.85546875" style="2" bestFit="1" customWidth="1"/>
    <col min="11518" max="11518" width="4.5703125" style="2" bestFit="1" customWidth="1"/>
    <col min="11519" max="11519" width="11.7109375" style="2" bestFit="1" customWidth="1"/>
    <col min="11520" max="11521" width="4.85546875" style="2" bestFit="1" customWidth="1"/>
    <col min="11522" max="11522" width="5.7109375" style="2" bestFit="1" customWidth="1"/>
    <col min="11523" max="11523" width="5.285156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14062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4.710937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7.85546875" style="2" bestFit="1" customWidth="1"/>
    <col min="11772" max="11772" width="9" style="2" bestFit="1" customWidth="1"/>
    <col min="11773" max="11773" width="3.85546875" style="2" bestFit="1" customWidth="1"/>
    <col min="11774" max="11774" width="4.5703125" style="2" bestFit="1" customWidth="1"/>
    <col min="11775" max="11775" width="11.7109375" style="2" bestFit="1" customWidth="1"/>
    <col min="11776" max="11777" width="4.85546875" style="2" bestFit="1" customWidth="1"/>
    <col min="11778" max="11778" width="5.7109375" style="2" bestFit="1" customWidth="1"/>
    <col min="11779" max="11779" width="5.285156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14062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4.710937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7.85546875" style="2" bestFit="1" customWidth="1"/>
    <col min="12028" max="12028" width="9" style="2" bestFit="1" customWidth="1"/>
    <col min="12029" max="12029" width="3.85546875" style="2" bestFit="1" customWidth="1"/>
    <col min="12030" max="12030" width="4.5703125" style="2" bestFit="1" customWidth="1"/>
    <col min="12031" max="12031" width="11.7109375" style="2" bestFit="1" customWidth="1"/>
    <col min="12032" max="12033" width="4.85546875" style="2" bestFit="1" customWidth="1"/>
    <col min="12034" max="12034" width="5.7109375" style="2" bestFit="1" customWidth="1"/>
    <col min="12035" max="12035" width="5.285156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14062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4.710937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7.85546875" style="2" bestFit="1" customWidth="1"/>
    <col min="12284" max="12284" width="9" style="2" bestFit="1" customWidth="1"/>
    <col min="12285" max="12285" width="3.85546875" style="2" bestFit="1" customWidth="1"/>
    <col min="12286" max="12286" width="4.5703125" style="2" bestFit="1" customWidth="1"/>
    <col min="12287" max="12287" width="11.7109375" style="2" bestFit="1" customWidth="1"/>
    <col min="12288" max="12289" width="4.85546875" style="2" bestFit="1" customWidth="1"/>
    <col min="12290" max="12290" width="5.7109375" style="2" bestFit="1" customWidth="1"/>
    <col min="12291" max="12291" width="5.285156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14062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4.710937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7.85546875" style="2" bestFit="1" customWidth="1"/>
    <col min="12540" max="12540" width="9" style="2" bestFit="1" customWidth="1"/>
    <col min="12541" max="12541" width="3.85546875" style="2" bestFit="1" customWidth="1"/>
    <col min="12542" max="12542" width="4.5703125" style="2" bestFit="1" customWidth="1"/>
    <col min="12543" max="12543" width="11.7109375" style="2" bestFit="1" customWidth="1"/>
    <col min="12544" max="12545" width="4.85546875" style="2" bestFit="1" customWidth="1"/>
    <col min="12546" max="12546" width="5.7109375" style="2" bestFit="1" customWidth="1"/>
    <col min="12547" max="12547" width="5.285156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14062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4.710937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7.85546875" style="2" bestFit="1" customWidth="1"/>
    <col min="12796" max="12796" width="9" style="2" bestFit="1" customWidth="1"/>
    <col min="12797" max="12797" width="3.85546875" style="2" bestFit="1" customWidth="1"/>
    <col min="12798" max="12798" width="4.5703125" style="2" bestFit="1" customWidth="1"/>
    <col min="12799" max="12799" width="11.7109375" style="2" bestFit="1" customWidth="1"/>
    <col min="12800" max="12801" width="4.85546875" style="2" bestFit="1" customWidth="1"/>
    <col min="12802" max="12802" width="5.7109375" style="2" bestFit="1" customWidth="1"/>
    <col min="12803" max="12803" width="5.285156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14062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4.710937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7.85546875" style="2" bestFit="1" customWidth="1"/>
    <col min="13052" max="13052" width="9" style="2" bestFit="1" customWidth="1"/>
    <col min="13053" max="13053" width="3.85546875" style="2" bestFit="1" customWidth="1"/>
    <col min="13054" max="13054" width="4.5703125" style="2" bestFit="1" customWidth="1"/>
    <col min="13055" max="13055" width="11.7109375" style="2" bestFit="1" customWidth="1"/>
    <col min="13056" max="13057" width="4.85546875" style="2" bestFit="1" customWidth="1"/>
    <col min="13058" max="13058" width="5.7109375" style="2" bestFit="1" customWidth="1"/>
    <col min="13059" max="13059" width="5.285156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14062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4.710937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7.85546875" style="2" bestFit="1" customWidth="1"/>
    <col min="13308" max="13308" width="9" style="2" bestFit="1" customWidth="1"/>
    <col min="13309" max="13309" width="3.85546875" style="2" bestFit="1" customWidth="1"/>
    <col min="13310" max="13310" width="4.5703125" style="2" bestFit="1" customWidth="1"/>
    <col min="13311" max="13311" width="11.7109375" style="2" bestFit="1" customWidth="1"/>
    <col min="13312" max="13313" width="4.85546875" style="2" bestFit="1" customWidth="1"/>
    <col min="13314" max="13314" width="5.7109375" style="2" bestFit="1" customWidth="1"/>
    <col min="13315" max="13315" width="5.285156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14062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4.710937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7.85546875" style="2" bestFit="1" customWidth="1"/>
    <col min="13564" max="13564" width="9" style="2" bestFit="1" customWidth="1"/>
    <col min="13565" max="13565" width="3.85546875" style="2" bestFit="1" customWidth="1"/>
    <col min="13566" max="13566" width="4.5703125" style="2" bestFit="1" customWidth="1"/>
    <col min="13567" max="13567" width="11.7109375" style="2" bestFit="1" customWidth="1"/>
    <col min="13568" max="13569" width="4.85546875" style="2" bestFit="1" customWidth="1"/>
    <col min="13570" max="13570" width="5.7109375" style="2" bestFit="1" customWidth="1"/>
    <col min="13571" max="13571" width="5.285156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14062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4.710937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7.85546875" style="2" bestFit="1" customWidth="1"/>
    <col min="13820" max="13820" width="9" style="2" bestFit="1" customWidth="1"/>
    <col min="13821" max="13821" width="3.85546875" style="2" bestFit="1" customWidth="1"/>
    <col min="13822" max="13822" width="4.5703125" style="2" bestFit="1" customWidth="1"/>
    <col min="13823" max="13823" width="11.7109375" style="2" bestFit="1" customWidth="1"/>
    <col min="13824" max="13825" width="4.85546875" style="2" bestFit="1" customWidth="1"/>
    <col min="13826" max="13826" width="5.7109375" style="2" bestFit="1" customWidth="1"/>
    <col min="13827" max="13827" width="5.285156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14062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4.710937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7.85546875" style="2" bestFit="1" customWidth="1"/>
    <col min="14076" max="14076" width="9" style="2" bestFit="1" customWidth="1"/>
    <col min="14077" max="14077" width="3.85546875" style="2" bestFit="1" customWidth="1"/>
    <col min="14078" max="14078" width="4.5703125" style="2" bestFit="1" customWidth="1"/>
    <col min="14079" max="14079" width="11.7109375" style="2" bestFit="1" customWidth="1"/>
    <col min="14080" max="14081" width="4.85546875" style="2" bestFit="1" customWidth="1"/>
    <col min="14082" max="14082" width="5.7109375" style="2" bestFit="1" customWidth="1"/>
    <col min="14083" max="14083" width="5.285156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14062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4.710937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7.85546875" style="2" bestFit="1" customWidth="1"/>
    <col min="14332" max="14332" width="9" style="2" bestFit="1" customWidth="1"/>
    <col min="14333" max="14333" width="3.85546875" style="2" bestFit="1" customWidth="1"/>
    <col min="14334" max="14334" width="4.5703125" style="2" bestFit="1" customWidth="1"/>
    <col min="14335" max="14335" width="11.7109375" style="2" bestFit="1" customWidth="1"/>
    <col min="14336" max="14337" width="4.85546875" style="2" bestFit="1" customWidth="1"/>
    <col min="14338" max="14338" width="5.7109375" style="2" bestFit="1" customWidth="1"/>
    <col min="14339" max="14339" width="5.285156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14062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4.710937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7.85546875" style="2" bestFit="1" customWidth="1"/>
    <col min="14588" max="14588" width="9" style="2" bestFit="1" customWidth="1"/>
    <col min="14589" max="14589" width="3.85546875" style="2" bestFit="1" customWidth="1"/>
    <col min="14590" max="14590" width="4.5703125" style="2" bestFit="1" customWidth="1"/>
    <col min="14591" max="14591" width="11.7109375" style="2" bestFit="1" customWidth="1"/>
    <col min="14592" max="14593" width="4.85546875" style="2" bestFit="1" customWidth="1"/>
    <col min="14594" max="14594" width="5.7109375" style="2" bestFit="1" customWidth="1"/>
    <col min="14595" max="14595" width="5.285156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14062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4.710937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7.85546875" style="2" bestFit="1" customWidth="1"/>
    <col min="14844" max="14844" width="9" style="2" bestFit="1" customWidth="1"/>
    <col min="14845" max="14845" width="3.85546875" style="2" bestFit="1" customWidth="1"/>
    <col min="14846" max="14846" width="4.5703125" style="2" bestFit="1" customWidth="1"/>
    <col min="14847" max="14847" width="11.7109375" style="2" bestFit="1" customWidth="1"/>
    <col min="14848" max="14849" width="4.85546875" style="2" bestFit="1" customWidth="1"/>
    <col min="14850" max="14850" width="5.7109375" style="2" bestFit="1" customWidth="1"/>
    <col min="14851" max="14851" width="5.285156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14062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4.710937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7.85546875" style="2" bestFit="1" customWidth="1"/>
    <col min="15100" max="15100" width="9" style="2" bestFit="1" customWidth="1"/>
    <col min="15101" max="15101" width="3.85546875" style="2" bestFit="1" customWidth="1"/>
    <col min="15102" max="15102" width="4.5703125" style="2" bestFit="1" customWidth="1"/>
    <col min="15103" max="15103" width="11.7109375" style="2" bestFit="1" customWidth="1"/>
    <col min="15104" max="15105" width="4.85546875" style="2" bestFit="1" customWidth="1"/>
    <col min="15106" max="15106" width="5.7109375" style="2" bestFit="1" customWidth="1"/>
    <col min="15107" max="15107" width="5.285156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14062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4.710937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7.85546875" style="2" bestFit="1" customWidth="1"/>
    <col min="15356" max="15356" width="9" style="2" bestFit="1" customWidth="1"/>
    <col min="15357" max="15357" width="3.85546875" style="2" bestFit="1" customWidth="1"/>
    <col min="15358" max="15358" width="4.5703125" style="2" bestFit="1" customWidth="1"/>
    <col min="15359" max="15359" width="11.7109375" style="2" bestFit="1" customWidth="1"/>
    <col min="15360" max="15361" width="4.85546875" style="2" bestFit="1" customWidth="1"/>
    <col min="15362" max="15362" width="5.7109375" style="2" bestFit="1" customWidth="1"/>
    <col min="15363" max="15363" width="5.285156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14062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4.710937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7.85546875" style="2" bestFit="1" customWidth="1"/>
    <col min="15612" max="15612" width="9" style="2" bestFit="1" customWidth="1"/>
    <col min="15613" max="15613" width="3.85546875" style="2" bestFit="1" customWidth="1"/>
    <col min="15614" max="15614" width="4.5703125" style="2" bestFit="1" customWidth="1"/>
    <col min="15615" max="15615" width="11.7109375" style="2" bestFit="1" customWidth="1"/>
    <col min="15616" max="15617" width="4.85546875" style="2" bestFit="1" customWidth="1"/>
    <col min="15618" max="15618" width="5.7109375" style="2" bestFit="1" customWidth="1"/>
    <col min="15619" max="15619" width="5.285156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14062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4.710937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7.85546875" style="2" bestFit="1" customWidth="1"/>
    <col min="15868" max="15868" width="9" style="2" bestFit="1" customWidth="1"/>
    <col min="15869" max="15869" width="3.85546875" style="2" bestFit="1" customWidth="1"/>
    <col min="15870" max="15870" width="4.5703125" style="2" bestFit="1" customWidth="1"/>
    <col min="15871" max="15871" width="11.7109375" style="2" bestFit="1" customWidth="1"/>
    <col min="15872" max="15873" width="4.85546875" style="2" bestFit="1" customWidth="1"/>
    <col min="15874" max="15874" width="5.7109375" style="2" bestFit="1" customWidth="1"/>
    <col min="15875" max="15875" width="5.285156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14062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4.710937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7.85546875" style="2" bestFit="1" customWidth="1"/>
    <col min="16124" max="16124" width="9" style="2" bestFit="1" customWidth="1"/>
    <col min="16125" max="16125" width="3.85546875" style="2" bestFit="1" customWidth="1"/>
    <col min="16126" max="16126" width="4.5703125" style="2" bestFit="1" customWidth="1"/>
    <col min="16127" max="16127" width="11.7109375" style="2" bestFit="1" customWidth="1"/>
    <col min="16128" max="16129" width="4.85546875" style="2" bestFit="1" customWidth="1"/>
    <col min="16130" max="16130" width="5.7109375" style="2" bestFit="1" customWidth="1"/>
    <col min="16131" max="16131" width="5.285156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14062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4.710937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1" t="s">
        <v>63</v>
      </c>
      <c r="B1" s="22" t="s">
        <v>61</v>
      </c>
      <c r="C1" s="22" t="s">
        <v>11</v>
      </c>
      <c r="D1" s="22" t="s">
        <v>12</v>
      </c>
      <c r="E1" s="23" t="s">
        <v>1</v>
      </c>
      <c r="F1" s="23" t="s">
        <v>62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2</v>
      </c>
      <c r="L1" s="23" t="s">
        <v>7</v>
      </c>
      <c r="M1" s="23" t="s">
        <v>9</v>
      </c>
      <c r="N1" s="23" t="s">
        <v>10</v>
      </c>
      <c r="O1" s="23" t="s">
        <v>8</v>
      </c>
      <c r="P1" s="24"/>
      <c r="Q1" s="25" t="s">
        <v>64</v>
      </c>
      <c r="R1" s="26"/>
      <c r="S1" s="27"/>
    </row>
    <row r="2" spans="1:20" x14ac:dyDescent="0.25">
      <c r="A2" s="28" t="s">
        <v>275</v>
      </c>
      <c r="B2" s="29">
        <f t="shared" ref="B2:B33" si="0">G2/F2</f>
        <v>0.18837018837018837</v>
      </c>
      <c r="C2" s="29">
        <v>0.48299999999999998</v>
      </c>
      <c r="D2" s="29">
        <v>0.81</v>
      </c>
      <c r="E2" s="12">
        <v>351</v>
      </c>
      <c r="F2" s="12">
        <v>1221</v>
      </c>
      <c r="G2" s="12">
        <v>230</v>
      </c>
      <c r="H2" s="12">
        <v>45</v>
      </c>
      <c r="I2" s="12">
        <v>2</v>
      </c>
      <c r="J2" s="12">
        <v>70</v>
      </c>
      <c r="K2" s="12">
        <v>139</v>
      </c>
      <c r="L2" s="12">
        <v>184</v>
      </c>
      <c r="M2" s="12">
        <v>82</v>
      </c>
      <c r="N2" s="12">
        <v>426</v>
      </c>
      <c r="O2" s="12">
        <v>0</v>
      </c>
      <c r="P2" s="7"/>
      <c r="Q2" s="30" t="s">
        <v>65</v>
      </c>
      <c r="R2" s="31" t="s">
        <v>0</v>
      </c>
      <c r="S2" s="32" t="s">
        <v>66</v>
      </c>
    </row>
    <row r="3" spans="1:20" x14ac:dyDescent="0.25">
      <c r="A3" s="28" t="s">
        <v>276</v>
      </c>
      <c r="B3" s="29">
        <f t="shared" si="0"/>
        <v>0.21428571428571427</v>
      </c>
      <c r="C3" s="29">
        <v>0.313</v>
      </c>
      <c r="D3" s="29">
        <v>0.28599999999999998</v>
      </c>
      <c r="E3" s="12">
        <v>4</v>
      </c>
      <c r="F3" s="12">
        <v>14</v>
      </c>
      <c r="G3" s="12">
        <v>3</v>
      </c>
      <c r="H3" s="12">
        <v>1</v>
      </c>
      <c r="I3" s="12">
        <v>0</v>
      </c>
      <c r="J3" s="12">
        <v>0</v>
      </c>
      <c r="K3" s="12">
        <v>1</v>
      </c>
      <c r="L3" s="12">
        <v>0</v>
      </c>
      <c r="M3" s="12">
        <v>2</v>
      </c>
      <c r="N3" s="12">
        <v>4</v>
      </c>
      <c r="O3" s="12">
        <v>0</v>
      </c>
      <c r="P3" s="33"/>
      <c r="Q3" s="34" t="s">
        <v>67</v>
      </c>
      <c r="R3" s="34" t="s">
        <v>462</v>
      </c>
      <c r="S3" s="35">
        <v>0.315</v>
      </c>
    </row>
    <row r="4" spans="1:20" x14ac:dyDescent="0.25">
      <c r="A4" s="28" t="s">
        <v>250</v>
      </c>
      <c r="B4" s="29">
        <f t="shared" si="0"/>
        <v>0.26136363636363635</v>
      </c>
      <c r="C4" s="29">
        <v>0.96599999999999997</v>
      </c>
      <c r="D4" s="29">
        <v>1.2969999999999999</v>
      </c>
      <c r="E4" s="12">
        <v>311</v>
      </c>
      <c r="F4" s="12">
        <v>1672</v>
      </c>
      <c r="G4" s="12">
        <v>437</v>
      </c>
      <c r="H4" s="12">
        <v>79</v>
      </c>
      <c r="I4" s="12">
        <v>3</v>
      </c>
      <c r="J4" s="12">
        <v>64</v>
      </c>
      <c r="K4" s="12">
        <v>189</v>
      </c>
      <c r="L4" s="12">
        <v>218</v>
      </c>
      <c r="M4" s="12">
        <v>131</v>
      </c>
      <c r="N4" s="12">
        <v>300</v>
      </c>
      <c r="O4" s="12">
        <v>1</v>
      </c>
      <c r="P4" s="33"/>
      <c r="Q4" s="34" t="s">
        <v>68</v>
      </c>
      <c r="R4" s="34" t="s">
        <v>69</v>
      </c>
      <c r="S4" s="36">
        <v>6467</v>
      </c>
    </row>
    <row r="5" spans="1:20" x14ac:dyDescent="0.25">
      <c r="A5" s="28" t="s">
        <v>261</v>
      </c>
      <c r="B5" s="29">
        <f t="shared" si="0"/>
        <v>0.24047878128400435</v>
      </c>
      <c r="C5" s="29">
        <v>1.099</v>
      </c>
      <c r="D5" s="29">
        <v>1.6260000000000001</v>
      </c>
      <c r="E5" s="12">
        <v>271</v>
      </c>
      <c r="F5" s="12">
        <v>919</v>
      </c>
      <c r="G5" s="12">
        <v>221</v>
      </c>
      <c r="H5" s="12">
        <v>54</v>
      </c>
      <c r="I5" s="12">
        <v>2</v>
      </c>
      <c r="J5" s="12">
        <v>40</v>
      </c>
      <c r="K5" s="12">
        <v>112</v>
      </c>
      <c r="L5" s="12">
        <v>125</v>
      </c>
      <c r="M5" s="12">
        <v>72</v>
      </c>
      <c r="N5" s="12">
        <v>141</v>
      </c>
      <c r="O5" s="12">
        <v>0</v>
      </c>
      <c r="P5" s="33"/>
      <c r="Q5" s="34" t="s">
        <v>70</v>
      </c>
      <c r="R5" s="34" t="s">
        <v>69</v>
      </c>
      <c r="S5" s="36">
        <v>1783</v>
      </c>
    </row>
    <row r="6" spans="1:20" x14ac:dyDescent="0.25">
      <c r="A6" s="28" t="s">
        <v>262</v>
      </c>
      <c r="B6" s="29">
        <f t="shared" si="0"/>
        <v>0</v>
      </c>
      <c r="C6" s="29">
        <v>0</v>
      </c>
      <c r="D6" s="29">
        <v>0</v>
      </c>
      <c r="E6" s="12">
        <v>0</v>
      </c>
      <c r="F6" s="12">
        <v>2</v>
      </c>
      <c r="G6" s="12">
        <v>0</v>
      </c>
      <c r="H6" s="12">
        <v>0</v>
      </c>
      <c r="I6" s="12">
        <v>0</v>
      </c>
      <c r="J6" s="12">
        <v>0</v>
      </c>
      <c r="K6" s="12">
        <v>1</v>
      </c>
      <c r="L6" s="12">
        <v>0</v>
      </c>
      <c r="M6" s="12">
        <v>0</v>
      </c>
      <c r="N6" s="12">
        <v>0</v>
      </c>
      <c r="O6" s="12">
        <v>0</v>
      </c>
      <c r="P6" s="33"/>
      <c r="Q6" s="34" t="s">
        <v>71</v>
      </c>
      <c r="R6" s="34" t="s">
        <v>72</v>
      </c>
      <c r="S6" s="36">
        <v>339</v>
      </c>
    </row>
    <row r="7" spans="1:20" x14ac:dyDescent="0.25">
      <c r="A7" s="28" t="s">
        <v>180</v>
      </c>
      <c r="B7" s="29">
        <f t="shared" si="0"/>
        <v>0.27397260273972601</v>
      </c>
      <c r="C7" s="29">
        <v>1.147</v>
      </c>
      <c r="D7" s="29">
        <v>1.2970000000000002</v>
      </c>
      <c r="E7" s="12">
        <v>270</v>
      </c>
      <c r="F7" s="12">
        <v>1095</v>
      </c>
      <c r="G7" s="12">
        <v>300</v>
      </c>
      <c r="H7" s="12">
        <v>45</v>
      </c>
      <c r="I7" s="12">
        <v>8</v>
      </c>
      <c r="J7" s="12">
        <v>18</v>
      </c>
      <c r="K7" s="12">
        <v>143</v>
      </c>
      <c r="L7" s="12">
        <v>100</v>
      </c>
      <c r="M7" s="12">
        <v>55</v>
      </c>
      <c r="N7" s="12">
        <v>114</v>
      </c>
      <c r="O7" s="12">
        <v>13</v>
      </c>
      <c r="P7" s="33"/>
      <c r="Q7" s="34" t="s">
        <v>73</v>
      </c>
      <c r="R7" s="34" t="s">
        <v>22</v>
      </c>
      <c r="S7" s="36">
        <v>35</v>
      </c>
    </row>
    <row r="8" spans="1:20" x14ac:dyDescent="0.25">
      <c r="A8" s="28" t="s">
        <v>174</v>
      </c>
      <c r="B8" s="29">
        <f t="shared" si="0"/>
        <v>0.26034712950600802</v>
      </c>
      <c r="C8" s="29">
        <v>0.89999999999999991</v>
      </c>
      <c r="D8" s="29">
        <v>1.0009999999999999</v>
      </c>
      <c r="E8" s="12">
        <v>392</v>
      </c>
      <c r="F8" s="12">
        <v>1498</v>
      </c>
      <c r="G8" s="12">
        <v>390</v>
      </c>
      <c r="H8" s="12">
        <v>61</v>
      </c>
      <c r="I8" s="12">
        <v>13</v>
      </c>
      <c r="J8" s="12">
        <v>11</v>
      </c>
      <c r="K8" s="12">
        <v>169</v>
      </c>
      <c r="L8" s="12">
        <v>136</v>
      </c>
      <c r="M8" s="12">
        <v>78</v>
      </c>
      <c r="N8" s="12">
        <v>257</v>
      </c>
      <c r="O8" s="12">
        <v>71</v>
      </c>
      <c r="P8" s="7"/>
      <c r="Q8" s="34" t="s">
        <v>74</v>
      </c>
      <c r="R8" s="34" t="s">
        <v>72</v>
      </c>
      <c r="S8" s="36">
        <v>303</v>
      </c>
    </row>
    <row r="9" spans="1:20" x14ac:dyDescent="0.25">
      <c r="A9" s="28" t="s">
        <v>181</v>
      </c>
      <c r="B9" s="29">
        <f t="shared" si="0"/>
        <v>0.2673513849984438</v>
      </c>
      <c r="C9" s="29">
        <v>4.2270000000000003</v>
      </c>
      <c r="D9" s="29">
        <v>6.0270000000000001</v>
      </c>
      <c r="E9" s="12">
        <v>1547</v>
      </c>
      <c r="F9" s="12">
        <v>6426</v>
      </c>
      <c r="G9" s="12">
        <v>1718</v>
      </c>
      <c r="H9" s="12">
        <v>339</v>
      </c>
      <c r="I9" s="12">
        <v>13</v>
      </c>
      <c r="J9" s="12">
        <v>303</v>
      </c>
      <c r="K9" s="12">
        <v>838</v>
      </c>
      <c r="L9" s="12">
        <v>1003</v>
      </c>
      <c r="M9" s="12">
        <v>487</v>
      </c>
      <c r="N9" s="12">
        <v>940</v>
      </c>
      <c r="O9" s="12">
        <v>12</v>
      </c>
      <c r="P9" s="33"/>
      <c r="Q9" s="34" t="s">
        <v>75</v>
      </c>
      <c r="R9" s="34" t="s">
        <v>72</v>
      </c>
      <c r="S9" s="36">
        <v>838</v>
      </c>
    </row>
    <row r="10" spans="1:20" x14ac:dyDescent="0.25">
      <c r="A10" s="28" t="s">
        <v>156</v>
      </c>
      <c r="B10" s="29">
        <f t="shared" si="0"/>
        <v>0.2808988764044944</v>
      </c>
      <c r="C10" s="29">
        <v>0.75</v>
      </c>
      <c r="D10" s="29">
        <v>0.86699999999999999</v>
      </c>
      <c r="E10" s="12">
        <v>62</v>
      </c>
      <c r="F10" s="12">
        <v>267</v>
      </c>
      <c r="G10" s="12">
        <v>75</v>
      </c>
      <c r="H10" s="12">
        <v>12</v>
      </c>
      <c r="I10" s="12">
        <v>0</v>
      </c>
      <c r="J10" s="12">
        <v>8</v>
      </c>
      <c r="K10" s="12">
        <v>28</v>
      </c>
      <c r="L10" s="12">
        <v>28</v>
      </c>
      <c r="M10" s="12">
        <v>14</v>
      </c>
      <c r="N10" s="12">
        <v>35</v>
      </c>
      <c r="O10" s="12">
        <v>1</v>
      </c>
      <c r="P10" s="33"/>
      <c r="Q10" s="34" t="s">
        <v>76</v>
      </c>
      <c r="R10" s="34" t="s">
        <v>72</v>
      </c>
      <c r="S10" s="36">
        <v>1003</v>
      </c>
    </row>
    <row r="11" spans="1:20" x14ac:dyDescent="0.25">
      <c r="A11" s="28" t="s">
        <v>140</v>
      </c>
      <c r="B11" s="29">
        <f t="shared" si="0"/>
        <v>0.26740506329113922</v>
      </c>
      <c r="C11" s="29">
        <v>0.70599999999999996</v>
      </c>
      <c r="D11" s="29">
        <v>0.79200000000000004</v>
      </c>
      <c r="E11" s="12">
        <v>324</v>
      </c>
      <c r="F11" s="12">
        <v>1264</v>
      </c>
      <c r="G11" s="12">
        <v>338</v>
      </c>
      <c r="H11" s="12">
        <v>72</v>
      </c>
      <c r="I11" s="12">
        <v>6</v>
      </c>
      <c r="J11" s="12">
        <v>25</v>
      </c>
      <c r="K11" s="12">
        <v>185</v>
      </c>
      <c r="L11" s="12">
        <v>136</v>
      </c>
      <c r="M11" s="12">
        <v>164</v>
      </c>
      <c r="N11" s="12">
        <v>154</v>
      </c>
      <c r="O11" s="12">
        <v>36</v>
      </c>
      <c r="P11" s="33"/>
      <c r="Q11" s="34" t="s">
        <v>77</v>
      </c>
      <c r="R11" s="34" t="s">
        <v>72</v>
      </c>
      <c r="S11" s="36">
        <v>487</v>
      </c>
    </row>
    <row r="12" spans="1:20" x14ac:dyDescent="0.25">
      <c r="A12" s="28" t="s">
        <v>414</v>
      </c>
      <c r="B12" s="29">
        <f t="shared" si="0"/>
        <v>0.23809523809523808</v>
      </c>
      <c r="C12" s="29">
        <v>0.30399999999999999</v>
      </c>
      <c r="D12" s="29">
        <v>0.40500000000000003</v>
      </c>
      <c r="E12" s="12">
        <v>11</v>
      </c>
      <c r="F12" s="12">
        <v>42</v>
      </c>
      <c r="G12" s="12">
        <v>10</v>
      </c>
      <c r="H12" s="12">
        <v>2</v>
      </c>
      <c r="I12" s="12">
        <v>1</v>
      </c>
      <c r="J12" s="12">
        <v>1</v>
      </c>
      <c r="K12" s="12">
        <v>6</v>
      </c>
      <c r="L12" s="12">
        <v>3</v>
      </c>
      <c r="M12" s="12">
        <v>4</v>
      </c>
      <c r="N12" s="12">
        <v>14</v>
      </c>
      <c r="O12" s="12">
        <v>0</v>
      </c>
      <c r="P12" s="33"/>
      <c r="Q12" s="34" t="s">
        <v>78</v>
      </c>
      <c r="R12" s="34" t="s">
        <v>79</v>
      </c>
      <c r="S12" s="36">
        <v>966</v>
      </c>
    </row>
    <row r="13" spans="1:20" x14ac:dyDescent="0.25">
      <c r="A13" s="28" t="s">
        <v>251</v>
      </c>
      <c r="B13" s="29">
        <f t="shared" si="0"/>
        <v>0.21939136588818117</v>
      </c>
      <c r="C13" s="29">
        <v>1.5640000000000001</v>
      </c>
      <c r="D13" s="29">
        <v>2.2910000000000004</v>
      </c>
      <c r="E13" s="12">
        <v>232</v>
      </c>
      <c r="F13" s="12">
        <v>1413</v>
      </c>
      <c r="G13" s="12">
        <v>310</v>
      </c>
      <c r="H13" s="12">
        <v>61</v>
      </c>
      <c r="I13" s="12">
        <v>9</v>
      </c>
      <c r="J13" s="12">
        <v>64</v>
      </c>
      <c r="K13" s="12">
        <v>171</v>
      </c>
      <c r="L13" s="12">
        <v>170</v>
      </c>
      <c r="M13" s="12">
        <v>149</v>
      </c>
      <c r="N13" s="12">
        <v>450</v>
      </c>
      <c r="O13" s="12">
        <v>2</v>
      </c>
      <c r="P13" s="33"/>
      <c r="Q13" s="34" t="s">
        <v>80</v>
      </c>
      <c r="R13" s="34" t="s">
        <v>81</v>
      </c>
      <c r="S13" s="36">
        <v>71</v>
      </c>
    </row>
    <row r="14" spans="1:20" x14ac:dyDescent="0.25">
      <c r="A14" s="28" t="s">
        <v>141</v>
      </c>
      <c r="B14" s="29">
        <f t="shared" si="0"/>
        <v>0.28776978417266186</v>
      </c>
      <c r="C14" s="29">
        <v>0.52800000000000002</v>
      </c>
      <c r="D14" s="29">
        <v>0.55800000000000005</v>
      </c>
      <c r="E14" s="12">
        <v>42</v>
      </c>
      <c r="F14" s="12">
        <v>139</v>
      </c>
      <c r="G14" s="12">
        <v>40</v>
      </c>
      <c r="H14" s="12">
        <v>7</v>
      </c>
      <c r="I14" s="12">
        <v>0</v>
      </c>
      <c r="J14" s="12">
        <v>2</v>
      </c>
      <c r="K14" s="12">
        <v>10</v>
      </c>
      <c r="L14" s="12">
        <v>17</v>
      </c>
      <c r="M14" s="12">
        <v>14</v>
      </c>
      <c r="N14" s="12">
        <v>34</v>
      </c>
      <c r="O14" s="12">
        <v>0</v>
      </c>
      <c r="P14" s="7"/>
    </row>
    <row r="15" spans="1:20" ht="16.5" thickBot="1" x14ac:dyDescent="0.3">
      <c r="A15" s="28" t="s">
        <v>225</v>
      </c>
      <c r="B15" s="29">
        <f t="shared" si="0"/>
        <v>0.20070422535211269</v>
      </c>
      <c r="C15" s="29">
        <v>0.26100000000000001</v>
      </c>
      <c r="D15" s="29">
        <v>0.313</v>
      </c>
      <c r="E15" s="12">
        <v>95</v>
      </c>
      <c r="F15" s="12">
        <v>284</v>
      </c>
      <c r="G15" s="12">
        <v>57</v>
      </c>
      <c r="H15" s="12">
        <v>20</v>
      </c>
      <c r="I15" s="12">
        <v>0</v>
      </c>
      <c r="J15" s="12">
        <v>4</v>
      </c>
      <c r="K15" s="12">
        <v>30</v>
      </c>
      <c r="L15" s="12">
        <v>19</v>
      </c>
      <c r="M15" s="12">
        <v>23</v>
      </c>
      <c r="N15" s="12">
        <v>109</v>
      </c>
      <c r="O15" s="12">
        <v>2</v>
      </c>
      <c r="P15" s="7"/>
      <c r="Q15" s="25" t="s">
        <v>82</v>
      </c>
      <c r="R15" s="26"/>
      <c r="S15" s="26"/>
      <c r="T15" s="26"/>
    </row>
    <row r="16" spans="1:20" x14ac:dyDescent="0.25">
      <c r="A16" s="28" t="s">
        <v>226</v>
      </c>
      <c r="B16" s="29">
        <f t="shared" si="0"/>
        <v>0.20059880239520958</v>
      </c>
      <c r="C16" s="29">
        <v>0.47199999999999998</v>
      </c>
      <c r="D16" s="29">
        <v>0.57299999999999995</v>
      </c>
      <c r="E16" s="12">
        <v>77</v>
      </c>
      <c r="F16" s="12">
        <v>334</v>
      </c>
      <c r="G16" s="12">
        <v>67</v>
      </c>
      <c r="H16" s="12">
        <v>8</v>
      </c>
      <c r="I16" s="12">
        <v>0</v>
      </c>
      <c r="J16" s="12">
        <v>9</v>
      </c>
      <c r="K16" s="12">
        <v>29</v>
      </c>
      <c r="L16" s="12">
        <v>28</v>
      </c>
      <c r="M16" s="12">
        <v>18</v>
      </c>
      <c r="N16" s="12">
        <v>106</v>
      </c>
      <c r="O16" s="12">
        <v>2</v>
      </c>
      <c r="P16" s="33"/>
      <c r="Q16" s="37" t="s">
        <v>65</v>
      </c>
      <c r="R16" s="38" t="s">
        <v>0</v>
      </c>
      <c r="S16" s="38" t="s">
        <v>36</v>
      </c>
      <c r="T16" s="39" t="s">
        <v>66</v>
      </c>
    </row>
    <row r="17" spans="1:20" x14ac:dyDescent="0.25">
      <c r="A17" s="28" t="s">
        <v>227</v>
      </c>
      <c r="B17" s="29">
        <f t="shared" si="0"/>
        <v>0.24242424242424243</v>
      </c>
      <c r="C17" s="29">
        <v>0.58699999999999997</v>
      </c>
      <c r="D17" s="29">
        <v>0.82899999999999996</v>
      </c>
      <c r="E17" s="12">
        <v>107</v>
      </c>
      <c r="F17" s="12">
        <v>396</v>
      </c>
      <c r="G17" s="12">
        <v>96</v>
      </c>
      <c r="H17" s="12">
        <v>25</v>
      </c>
      <c r="I17" s="12">
        <v>3</v>
      </c>
      <c r="J17" s="12">
        <v>11</v>
      </c>
      <c r="K17" s="12">
        <v>56</v>
      </c>
      <c r="L17" s="12">
        <v>33</v>
      </c>
      <c r="M17" s="12">
        <v>31</v>
      </c>
      <c r="N17" s="12">
        <v>74</v>
      </c>
      <c r="O17" s="12">
        <v>6</v>
      </c>
      <c r="P17" s="40"/>
      <c r="Q17" s="34" t="s">
        <v>83</v>
      </c>
      <c r="R17" s="34" t="s">
        <v>484</v>
      </c>
      <c r="S17" s="34">
        <v>2024</v>
      </c>
      <c r="T17" s="36">
        <v>0.34399999999999997</v>
      </c>
    </row>
    <row r="18" spans="1:20" x14ac:dyDescent="0.25">
      <c r="A18" s="70" t="s">
        <v>492</v>
      </c>
      <c r="B18" s="29">
        <f t="shared" si="0"/>
        <v>0</v>
      </c>
      <c r="C18" s="71">
        <v>0</v>
      </c>
      <c r="D18" s="71">
        <v>0</v>
      </c>
      <c r="E18" s="72">
        <v>1</v>
      </c>
      <c r="F18" s="72">
        <v>5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3</v>
      </c>
      <c r="O18" s="72">
        <v>0</v>
      </c>
      <c r="P18" s="33"/>
      <c r="Q18" s="34" t="s">
        <v>68</v>
      </c>
      <c r="R18" s="34" t="s">
        <v>85</v>
      </c>
      <c r="S18" s="34">
        <v>2013</v>
      </c>
      <c r="T18" s="36">
        <v>692</v>
      </c>
    </row>
    <row r="19" spans="1:20" x14ac:dyDescent="0.25">
      <c r="A19" s="16" t="s">
        <v>200</v>
      </c>
      <c r="B19" s="29">
        <f t="shared" si="0"/>
        <v>0.23529411764705882</v>
      </c>
      <c r="C19" s="41">
        <v>0.316</v>
      </c>
      <c r="D19" s="41">
        <v>0.47099999999999997</v>
      </c>
      <c r="E19" s="42">
        <v>0</v>
      </c>
      <c r="F19" s="11">
        <v>17</v>
      </c>
      <c r="G19" s="11">
        <v>4</v>
      </c>
      <c r="H19" s="11">
        <v>1</v>
      </c>
      <c r="I19" s="11">
        <v>0</v>
      </c>
      <c r="J19" s="11">
        <v>1</v>
      </c>
      <c r="K19" s="11">
        <v>3</v>
      </c>
      <c r="L19" s="11">
        <v>2</v>
      </c>
      <c r="M19" s="11">
        <v>2</v>
      </c>
      <c r="N19" s="11">
        <v>5</v>
      </c>
      <c r="O19" s="11">
        <v>0</v>
      </c>
      <c r="P19" s="33"/>
      <c r="Q19" s="34" t="s">
        <v>70</v>
      </c>
      <c r="R19" s="34" t="s">
        <v>84</v>
      </c>
      <c r="S19" s="34">
        <v>2006</v>
      </c>
      <c r="T19" s="36">
        <v>220</v>
      </c>
    </row>
    <row r="20" spans="1:20" x14ac:dyDescent="0.25">
      <c r="A20" s="16" t="s">
        <v>444</v>
      </c>
      <c r="B20" s="29">
        <f t="shared" si="0"/>
        <v>0.25874635568513121</v>
      </c>
      <c r="C20" s="41">
        <v>0.26400000000000001</v>
      </c>
      <c r="D20" s="41">
        <v>0.23699999999999999</v>
      </c>
      <c r="E20" s="42">
        <v>220</v>
      </c>
      <c r="F20" s="11">
        <v>1372</v>
      </c>
      <c r="G20" s="11">
        <v>355</v>
      </c>
      <c r="H20" s="11">
        <v>70</v>
      </c>
      <c r="I20" s="11">
        <v>8</v>
      </c>
      <c r="J20" s="11">
        <v>64</v>
      </c>
      <c r="K20" s="11">
        <v>195</v>
      </c>
      <c r="L20" s="11">
        <v>175</v>
      </c>
      <c r="M20" s="11">
        <v>143</v>
      </c>
      <c r="N20" s="11">
        <v>347</v>
      </c>
      <c r="O20" s="11">
        <v>0</v>
      </c>
      <c r="P20" s="33"/>
      <c r="Q20" s="34" t="s">
        <v>71</v>
      </c>
      <c r="R20" s="34" t="s">
        <v>86</v>
      </c>
      <c r="S20" s="34">
        <v>2003</v>
      </c>
      <c r="T20" s="36">
        <v>65</v>
      </c>
    </row>
    <row r="21" spans="1:20" x14ac:dyDescent="0.25">
      <c r="A21" s="70" t="s">
        <v>239</v>
      </c>
      <c r="B21" s="29">
        <f t="shared" si="0"/>
        <v>0.2019704433497537</v>
      </c>
      <c r="C21" s="71">
        <v>0.372</v>
      </c>
      <c r="D21" s="71">
        <v>0.53</v>
      </c>
      <c r="E21" s="72">
        <v>121</v>
      </c>
      <c r="F21" s="72">
        <v>406</v>
      </c>
      <c r="G21" s="72">
        <v>82</v>
      </c>
      <c r="H21" s="72">
        <v>11</v>
      </c>
      <c r="I21" s="72">
        <v>0</v>
      </c>
      <c r="J21" s="72">
        <v>1</v>
      </c>
      <c r="K21" s="72">
        <v>22</v>
      </c>
      <c r="L21" s="72">
        <v>19</v>
      </c>
      <c r="M21" s="72">
        <v>34</v>
      </c>
      <c r="N21" s="72">
        <v>77</v>
      </c>
      <c r="O21" s="72">
        <v>1</v>
      </c>
      <c r="P21" s="33"/>
      <c r="Q21" s="34" t="s">
        <v>73</v>
      </c>
      <c r="R21" s="34" t="s">
        <v>21</v>
      </c>
      <c r="S21" s="34">
        <v>2016</v>
      </c>
      <c r="T21" s="36">
        <v>24</v>
      </c>
    </row>
    <row r="22" spans="1:20" x14ac:dyDescent="0.25">
      <c r="A22" s="16" t="s">
        <v>175</v>
      </c>
      <c r="B22" s="29">
        <f t="shared" si="0"/>
        <v>0.27056019070321813</v>
      </c>
      <c r="C22" s="41">
        <v>0.68900000000000006</v>
      </c>
      <c r="D22" s="41">
        <v>0.89000000000000012</v>
      </c>
      <c r="E22" s="42">
        <v>259</v>
      </c>
      <c r="F22" s="11">
        <v>839</v>
      </c>
      <c r="G22" s="11">
        <v>227</v>
      </c>
      <c r="H22" s="11">
        <v>68</v>
      </c>
      <c r="I22" s="11">
        <v>4</v>
      </c>
      <c r="J22" s="11">
        <v>18</v>
      </c>
      <c r="K22" s="11">
        <v>119</v>
      </c>
      <c r="L22" s="11">
        <v>100</v>
      </c>
      <c r="M22" s="11">
        <v>74</v>
      </c>
      <c r="N22" s="11">
        <v>198</v>
      </c>
      <c r="O22" s="11">
        <v>1</v>
      </c>
      <c r="P22" s="7"/>
      <c r="Q22" s="34" t="s">
        <v>74</v>
      </c>
      <c r="R22" s="34" t="s">
        <v>87</v>
      </c>
      <c r="S22" s="34">
        <v>2001</v>
      </c>
      <c r="T22" s="36">
        <v>64</v>
      </c>
    </row>
    <row r="23" spans="1:20" x14ac:dyDescent="0.25">
      <c r="A23" s="16" t="s">
        <v>263</v>
      </c>
      <c r="B23" s="29">
        <f t="shared" si="0"/>
        <v>0.24025974025974026</v>
      </c>
      <c r="C23" s="41">
        <v>0.50900000000000001</v>
      </c>
      <c r="D23" s="41">
        <v>0.82000000000000006</v>
      </c>
      <c r="E23" s="42">
        <v>36</v>
      </c>
      <c r="F23" s="11">
        <v>154</v>
      </c>
      <c r="G23" s="11">
        <v>37</v>
      </c>
      <c r="H23" s="11">
        <v>11</v>
      </c>
      <c r="I23" s="11">
        <v>0</v>
      </c>
      <c r="J23" s="11">
        <v>4</v>
      </c>
      <c r="K23" s="11">
        <v>12</v>
      </c>
      <c r="L23" s="11">
        <v>11</v>
      </c>
      <c r="M23" s="11">
        <v>4</v>
      </c>
      <c r="N23" s="11">
        <v>37</v>
      </c>
      <c r="O23" s="11">
        <v>0</v>
      </c>
      <c r="P23" s="33"/>
      <c r="Q23" s="34" t="s">
        <v>75</v>
      </c>
      <c r="R23" s="34" t="s">
        <v>87</v>
      </c>
      <c r="S23" s="34">
        <v>2001</v>
      </c>
      <c r="T23" s="36">
        <v>146</v>
      </c>
    </row>
    <row r="24" spans="1:20" x14ac:dyDescent="0.25">
      <c r="A24" s="16" t="s">
        <v>255</v>
      </c>
      <c r="B24" s="29">
        <f t="shared" si="0"/>
        <v>0.14035087719298245</v>
      </c>
      <c r="C24" s="41">
        <v>0.16900000000000001</v>
      </c>
      <c r="D24" s="41">
        <v>0.158</v>
      </c>
      <c r="E24" s="42">
        <v>11</v>
      </c>
      <c r="F24" s="11">
        <v>57</v>
      </c>
      <c r="G24" s="11">
        <v>8</v>
      </c>
      <c r="H24" s="11">
        <v>1</v>
      </c>
      <c r="I24" s="11">
        <v>0</v>
      </c>
      <c r="J24" s="11">
        <v>0</v>
      </c>
      <c r="K24" s="11">
        <v>4</v>
      </c>
      <c r="L24" s="11">
        <v>2</v>
      </c>
      <c r="M24" s="11">
        <v>1</v>
      </c>
      <c r="N24" s="11">
        <v>20</v>
      </c>
      <c r="O24" s="11">
        <v>0</v>
      </c>
      <c r="P24" s="33"/>
      <c r="Q24" s="34" t="s">
        <v>76</v>
      </c>
      <c r="R24" s="34" t="s">
        <v>88</v>
      </c>
      <c r="S24" s="34">
        <v>2016</v>
      </c>
      <c r="T24" s="36">
        <v>145</v>
      </c>
    </row>
    <row r="25" spans="1:20" x14ac:dyDescent="0.25">
      <c r="A25" s="16" t="s">
        <v>245</v>
      </c>
      <c r="B25" s="29">
        <f t="shared" si="0"/>
        <v>0.2</v>
      </c>
      <c r="C25" s="41">
        <v>0.28599999999999998</v>
      </c>
      <c r="D25" s="41">
        <v>0.46700000000000003</v>
      </c>
      <c r="E25" s="42">
        <v>2</v>
      </c>
      <c r="F25" s="11">
        <v>30</v>
      </c>
      <c r="G25" s="11">
        <v>6</v>
      </c>
      <c r="H25" s="11">
        <v>2</v>
      </c>
      <c r="I25" s="11">
        <v>0</v>
      </c>
      <c r="J25" s="11">
        <v>2</v>
      </c>
      <c r="K25" s="11">
        <v>4</v>
      </c>
      <c r="L25" s="11">
        <v>5</v>
      </c>
      <c r="M25" s="11">
        <v>1</v>
      </c>
      <c r="N25" s="11">
        <v>9</v>
      </c>
      <c r="O25" s="11">
        <v>0</v>
      </c>
      <c r="P25" s="33"/>
      <c r="Q25" s="34" t="s">
        <v>77</v>
      </c>
      <c r="R25" s="34" t="s">
        <v>87</v>
      </c>
      <c r="S25" s="34">
        <v>2001</v>
      </c>
      <c r="T25" s="36">
        <v>177</v>
      </c>
    </row>
    <row r="26" spans="1:20" x14ac:dyDescent="0.25">
      <c r="A26" s="16" t="s">
        <v>207</v>
      </c>
      <c r="B26" s="29">
        <f t="shared" si="0"/>
        <v>0.23861029170763684</v>
      </c>
      <c r="C26" s="41">
        <v>1.7809999999999999</v>
      </c>
      <c r="D26" s="41">
        <v>2.1149999999999998</v>
      </c>
      <c r="E26" s="42">
        <v>820</v>
      </c>
      <c r="F26" s="11">
        <v>3051</v>
      </c>
      <c r="G26" s="11">
        <v>728</v>
      </c>
      <c r="H26" s="11">
        <v>157</v>
      </c>
      <c r="I26" s="11">
        <v>30</v>
      </c>
      <c r="J26" s="11">
        <v>47</v>
      </c>
      <c r="K26" s="11">
        <v>335</v>
      </c>
      <c r="L26" s="11">
        <v>302</v>
      </c>
      <c r="M26" s="11">
        <v>255</v>
      </c>
      <c r="N26" s="11">
        <v>674</v>
      </c>
      <c r="O26" s="11">
        <v>20</v>
      </c>
      <c r="P26" s="7"/>
      <c r="Q26" s="34" t="s">
        <v>78</v>
      </c>
      <c r="R26" s="34" t="s">
        <v>417</v>
      </c>
      <c r="S26" s="34">
        <v>2022</v>
      </c>
      <c r="T26" s="36">
        <v>276</v>
      </c>
    </row>
    <row r="27" spans="1:20" x14ac:dyDescent="0.25">
      <c r="A27" s="16" t="s">
        <v>234</v>
      </c>
      <c r="B27" s="29">
        <f t="shared" si="0"/>
        <v>0.23938428874734607</v>
      </c>
      <c r="C27" s="41">
        <v>1.5629999999999999</v>
      </c>
      <c r="D27" s="41">
        <v>2.202</v>
      </c>
      <c r="E27" s="42">
        <v>339</v>
      </c>
      <c r="F27" s="11">
        <v>1884</v>
      </c>
      <c r="G27" s="11">
        <v>451</v>
      </c>
      <c r="H27" s="11">
        <v>97</v>
      </c>
      <c r="I27" s="11">
        <v>3</v>
      </c>
      <c r="J27" s="11">
        <v>138</v>
      </c>
      <c r="K27" s="11">
        <v>270</v>
      </c>
      <c r="L27" s="11">
        <v>330</v>
      </c>
      <c r="M27" s="11">
        <v>246</v>
      </c>
      <c r="N27" s="11">
        <v>731</v>
      </c>
      <c r="O27" s="11">
        <v>0</v>
      </c>
      <c r="P27" s="7"/>
      <c r="Q27" s="34" t="s">
        <v>80</v>
      </c>
      <c r="R27" s="34" t="s">
        <v>81</v>
      </c>
      <c r="S27" s="34">
        <v>2003</v>
      </c>
      <c r="T27" s="36">
        <v>32</v>
      </c>
    </row>
    <row r="28" spans="1:20" x14ac:dyDescent="0.25">
      <c r="A28" s="16" t="s">
        <v>228</v>
      </c>
      <c r="B28" s="29">
        <f t="shared" si="0"/>
        <v>0.27659574468085107</v>
      </c>
      <c r="C28" s="41">
        <v>1.4370000000000001</v>
      </c>
      <c r="D28" s="41">
        <v>1.002</v>
      </c>
      <c r="E28" s="42">
        <v>115</v>
      </c>
      <c r="F28" s="11">
        <v>329</v>
      </c>
      <c r="G28" s="11">
        <v>91</v>
      </c>
      <c r="H28" s="11">
        <v>17</v>
      </c>
      <c r="I28" s="11">
        <v>0</v>
      </c>
      <c r="J28" s="11">
        <v>3</v>
      </c>
      <c r="K28" s="11">
        <v>27</v>
      </c>
      <c r="L28" s="11">
        <v>18</v>
      </c>
      <c r="M28" s="11">
        <v>23</v>
      </c>
      <c r="N28" s="11">
        <v>90</v>
      </c>
      <c r="O28" s="11">
        <v>0</v>
      </c>
      <c r="P28" s="33"/>
    </row>
    <row r="29" spans="1:20" x14ac:dyDescent="0.25">
      <c r="A29" s="16" t="s">
        <v>235</v>
      </c>
      <c r="B29" s="29">
        <f t="shared" si="0"/>
        <v>0.21016949152542372</v>
      </c>
      <c r="C29" s="41">
        <v>1.5500000000000003</v>
      </c>
      <c r="D29" s="41">
        <v>1.7450000000000001</v>
      </c>
      <c r="E29" s="42">
        <v>248</v>
      </c>
      <c r="F29" s="11">
        <v>1180</v>
      </c>
      <c r="G29" s="11">
        <v>248</v>
      </c>
      <c r="H29" s="11">
        <v>51</v>
      </c>
      <c r="I29" s="11">
        <v>0</v>
      </c>
      <c r="J29" s="11">
        <v>30</v>
      </c>
      <c r="K29" s="11">
        <v>130</v>
      </c>
      <c r="L29" s="11">
        <v>96</v>
      </c>
      <c r="M29" s="11">
        <v>157</v>
      </c>
      <c r="N29" s="11">
        <v>385</v>
      </c>
      <c r="O29" s="11">
        <v>0</v>
      </c>
      <c r="P29" s="33"/>
    </row>
    <row r="30" spans="1:20" x14ac:dyDescent="0.25">
      <c r="A30" s="16" t="s">
        <v>236</v>
      </c>
      <c r="B30" s="29">
        <f t="shared" si="0"/>
        <v>0.22939866369710468</v>
      </c>
      <c r="C30" s="41">
        <v>0.30299999999999999</v>
      </c>
      <c r="D30" s="41">
        <v>0.36699999999999999</v>
      </c>
      <c r="E30" s="42">
        <v>127</v>
      </c>
      <c r="F30" s="11">
        <v>449</v>
      </c>
      <c r="G30" s="11">
        <v>103</v>
      </c>
      <c r="H30" s="11">
        <v>15</v>
      </c>
      <c r="I30" s="11">
        <v>1</v>
      </c>
      <c r="J30" s="11">
        <v>15</v>
      </c>
      <c r="K30" s="11">
        <v>38</v>
      </c>
      <c r="L30" s="11">
        <v>55</v>
      </c>
      <c r="M30" s="11">
        <v>44</v>
      </c>
      <c r="N30" s="11">
        <v>131</v>
      </c>
      <c r="O30" s="11">
        <v>0</v>
      </c>
      <c r="P30" s="33"/>
    </row>
    <row r="31" spans="1:20" x14ac:dyDescent="0.25">
      <c r="A31" s="16" t="s">
        <v>142</v>
      </c>
      <c r="B31" s="29">
        <f t="shared" si="0"/>
        <v>0.24898785425101214</v>
      </c>
      <c r="C31" s="41">
        <v>0.68700000000000006</v>
      </c>
      <c r="D31" s="41">
        <v>1.1480000000000001</v>
      </c>
      <c r="E31" s="42">
        <v>138</v>
      </c>
      <c r="F31" s="11">
        <v>494</v>
      </c>
      <c r="G31" s="11">
        <v>123</v>
      </c>
      <c r="H31" s="11">
        <v>36</v>
      </c>
      <c r="I31" s="11">
        <v>3</v>
      </c>
      <c r="J31" s="11">
        <v>12</v>
      </c>
      <c r="K31" s="11">
        <v>57</v>
      </c>
      <c r="L31" s="11">
        <v>57</v>
      </c>
      <c r="M31" s="11">
        <v>16</v>
      </c>
      <c r="N31" s="11">
        <v>55</v>
      </c>
      <c r="O31" s="11">
        <v>20</v>
      </c>
      <c r="P31" s="33"/>
    </row>
    <row r="32" spans="1:20" x14ac:dyDescent="0.25">
      <c r="A32" s="16" t="s">
        <v>240</v>
      </c>
      <c r="B32" s="29">
        <f t="shared" si="0"/>
        <v>0.20930232558139536</v>
      </c>
      <c r="C32" s="41">
        <v>0.85099999999999998</v>
      </c>
      <c r="D32" s="41">
        <v>1.1150000000000002</v>
      </c>
      <c r="E32" s="42">
        <v>238</v>
      </c>
      <c r="F32" s="11">
        <v>1247</v>
      </c>
      <c r="G32" s="11">
        <v>261</v>
      </c>
      <c r="H32" s="11">
        <v>47</v>
      </c>
      <c r="I32" s="11">
        <v>6</v>
      </c>
      <c r="J32" s="11">
        <v>47</v>
      </c>
      <c r="K32" s="11">
        <v>148</v>
      </c>
      <c r="L32" s="11">
        <v>129</v>
      </c>
      <c r="M32" s="11">
        <v>122</v>
      </c>
      <c r="N32" s="11">
        <v>430</v>
      </c>
      <c r="O32" s="11">
        <v>5</v>
      </c>
      <c r="P32" s="33"/>
    </row>
    <row r="33" spans="1:16" x14ac:dyDescent="0.25">
      <c r="A33" s="16" t="s">
        <v>182</v>
      </c>
      <c r="B33" s="29">
        <f t="shared" si="0"/>
        <v>0.16853932584269662</v>
      </c>
      <c r="C33" s="41">
        <v>0.21299999999999999</v>
      </c>
      <c r="D33" s="41">
        <v>0.25800000000000001</v>
      </c>
      <c r="E33" s="42">
        <v>36</v>
      </c>
      <c r="F33" s="11">
        <v>89</v>
      </c>
      <c r="G33" s="11">
        <v>15</v>
      </c>
      <c r="H33" s="11">
        <v>2</v>
      </c>
      <c r="I33" s="11">
        <v>0</v>
      </c>
      <c r="J33" s="11">
        <v>2</v>
      </c>
      <c r="K33" s="11">
        <v>11</v>
      </c>
      <c r="L33" s="11">
        <v>9</v>
      </c>
      <c r="M33" s="11">
        <v>5</v>
      </c>
      <c r="N33" s="11">
        <v>25</v>
      </c>
      <c r="O33" s="11">
        <v>0</v>
      </c>
      <c r="P33" s="33"/>
    </row>
    <row r="34" spans="1:16" x14ac:dyDescent="0.25">
      <c r="A34" s="16" t="s">
        <v>143</v>
      </c>
      <c r="B34" s="29">
        <f t="shared" ref="B34:B65" si="1">G34/F34</f>
        <v>0.25225653206650833</v>
      </c>
      <c r="C34" s="41">
        <v>2.1139999999999999</v>
      </c>
      <c r="D34" s="41">
        <v>2.327</v>
      </c>
      <c r="E34" s="42">
        <v>604</v>
      </c>
      <c r="F34" s="11">
        <v>2105</v>
      </c>
      <c r="G34" s="11">
        <v>531</v>
      </c>
      <c r="H34" s="11">
        <v>116</v>
      </c>
      <c r="I34" s="11">
        <v>6</v>
      </c>
      <c r="J34" s="11">
        <v>52</v>
      </c>
      <c r="K34" s="11">
        <v>338</v>
      </c>
      <c r="L34" s="11">
        <v>205</v>
      </c>
      <c r="M34" s="11">
        <v>317</v>
      </c>
      <c r="N34" s="11">
        <v>545</v>
      </c>
      <c r="O34" s="11">
        <v>11</v>
      </c>
      <c r="P34" s="33"/>
    </row>
    <row r="35" spans="1:16" x14ac:dyDescent="0.25">
      <c r="A35" s="28" t="s">
        <v>183</v>
      </c>
      <c r="B35" s="29">
        <f t="shared" si="1"/>
        <v>0.27377220480668757</v>
      </c>
      <c r="C35" s="29">
        <v>1.22</v>
      </c>
      <c r="D35" s="29">
        <v>1.8169999999999999</v>
      </c>
      <c r="E35" s="12">
        <v>236</v>
      </c>
      <c r="F35" s="12">
        <v>957</v>
      </c>
      <c r="G35" s="12">
        <v>262</v>
      </c>
      <c r="H35" s="12">
        <v>67</v>
      </c>
      <c r="I35" s="12">
        <v>3</v>
      </c>
      <c r="J35" s="12">
        <v>35</v>
      </c>
      <c r="K35" s="12">
        <v>126</v>
      </c>
      <c r="L35" s="12">
        <v>129</v>
      </c>
      <c r="M35" s="12">
        <v>52</v>
      </c>
      <c r="N35" s="12">
        <v>194</v>
      </c>
      <c r="O35" s="12">
        <v>1</v>
      </c>
      <c r="P35" s="7"/>
    </row>
    <row r="36" spans="1:16" x14ac:dyDescent="0.25">
      <c r="A36" s="28" t="s">
        <v>195</v>
      </c>
      <c r="B36" s="29">
        <f t="shared" si="1"/>
        <v>0.30914512922465209</v>
      </c>
      <c r="C36" s="29">
        <v>1.3540000000000001</v>
      </c>
      <c r="D36" s="29">
        <v>1.6280000000000001</v>
      </c>
      <c r="E36" s="12">
        <v>495</v>
      </c>
      <c r="F36" s="12">
        <v>2012</v>
      </c>
      <c r="G36" s="12">
        <v>622</v>
      </c>
      <c r="H36" s="12">
        <v>93</v>
      </c>
      <c r="I36" s="12">
        <v>25</v>
      </c>
      <c r="J36" s="12">
        <v>24</v>
      </c>
      <c r="K36" s="12">
        <v>266</v>
      </c>
      <c r="L36" s="12">
        <v>213</v>
      </c>
      <c r="M36" s="12">
        <v>98</v>
      </c>
      <c r="N36" s="12">
        <v>274</v>
      </c>
      <c r="O36" s="12">
        <v>6</v>
      </c>
      <c r="P36" s="7"/>
    </row>
    <row r="37" spans="1:16" x14ac:dyDescent="0.25">
      <c r="A37" s="28" t="s">
        <v>162</v>
      </c>
      <c r="B37" s="29">
        <f t="shared" si="1"/>
        <v>0.28048780487804881</v>
      </c>
      <c r="C37" s="29">
        <v>0.314</v>
      </c>
      <c r="D37" s="29">
        <v>0.58499999999999996</v>
      </c>
      <c r="E37" s="12">
        <v>23</v>
      </c>
      <c r="F37" s="12">
        <v>82</v>
      </c>
      <c r="G37" s="12">
        <v>23</v>
      </c>
      <c r="H37" s="12">
        <v>1</v>
      </c>
      <c r="I37" s="12">
        <v>0</v>
      </c>
      <c r="J37" s="12">
        <v>8</v>
      </c>
      <c r="K37" s="12">
        <v>12</v>
      </c>
      <c r="L37" s="12">
        <v>20</v>
      </c>
      <c r="M37" s="12">
        <v>4</v>
      </c>
      <c r="N37" s="12">
        <v>18</v>
      </c>
      <c r="O37" s="12">
        <v>0</v>
      </c>
      <c r="P37" s="7"/>
    </row>
    <row r="38" spans="1:16" x14ac:dyDescent="0.25">
      <c r="A38" s="28" t="s">
        <v>144</v>
      </c>
      <c r="B38" s="29">
        <f t="shared" si="1"/>
        <v>0.25737265415549598</v>
      </c>
      <c r="C38" s="29">
        <v>2.1909999999999998</v>
      </c>
      <c r="D38" s="29">
        <v>2.7870000000000004</v>
      </c>
      <c r="E38" s="12">
        <v>442</v>
      </c>
      <c r="F38" s="12">
        <v>1492</v>
      </c>
      <c r="G38" s="12">
        <v>384</v>
      </c>
      <c r="H38" s="12">
        <v>93</v>
      </c>
      <c r="I38" s="12">
        <v>1</v>
      </c>
      <c r="J38" s="12">
        <v>38</v>
      </c>
      <c r="K38" s="12">
        <v>163</v>
      </c>
      <c r="L38" s="12">
        <v>199</v>
      </c>
      <c r="M38" s="12">
        <v>138</v>
      </c>
      <c r="N38" s="12">
        <v>357</v>
      </c>
      <c r="O38" s="12">
        <v>3</v>
      </c>
      <c r="P38" s="33"/>
    </row>
    <row r="39" spans="1:16" x14ac:dyDescent="0.25">
      <c r="A39" s="28" t="s">
        <v>264</v>
      </c>
      <c r="B39" s="29">
        <f t="shared" si="1"/>
        <v>0.21548117154811716</v>
      </c>
      <c r="C39" s="29">
        <v>0.28399999999999997</v>
      </c>
      <c r="D39" s="29">
        <v>0.42499999999999999</v>
      </c>
      <c r="E39" s="12">
        <v>146</v>
      </c>
      <c r="F39" s="12">
        <v>478</v>
      </c>
      <c r="G39" s="12">
        <v>103</v>
      </c>
      <c r="H39" s="12">
        <v>19</v>
      </c>
      <c r="I39" s="12">
        <v>3</v>
      </c>
      <c r="J39" s="12">
        <v>25</v>
      </c>
      <c r="K39" s="12">
        <v>56</v>
      </c>
      <c r="L39" s="12">
        <v>57</v>
      </c>
      <c r="M39" s="12">
        <v>41</v>
      </c>
      <c r="N39" s="12">
        <v>191</v>
      </c>
      <c r="O39" s="12">
        <v>1</v>
      </c>
      <c r="P39" s="7"/>
    </row>
    <row r="40" spans="1:16" x14ac:dyDescent="0.25">
      <c r="A40" s="28" t="s">
        <v>190</v>
      </c>
      <c r="B40" s="29">
        <f t="shared" si="1"/>
        <v>0.22795341098169716</v>
      </c>
      <c r="C40" s="29">
        <v>0.31900000000000001</v>
      </c>
      <c r="D40" s="29">
        <v>0.38400000000000001</v>
      </c>
      <c r="E40" s="12">
        <v>162</v>
      </c>
      <c r="F40" s="12">
        <v>601</v>
      </c>
      <c r="G40" s="12">
        <v>137</v>
      </c>
      <c r="H40" s="12">
        <v>20</v>
      </c>
      <c r="I40" s="12">
        <v>1</v>
      </c>
      <c r="J40" s="12">
        <v>24</v>
      </c>
      <c r="K40" s="12">
        <v>68</v>
      </c>
      <c r="L40" s="12">
        <v>81</v>
      </c>
      <c r="M40" s="12">
        <v>84</v>
      </c>
      <c r="N40" s="12">
        <v>114</v>
      </c>
      <c r="O40" s="12">
        <v>1</v>
      </c>
      <c r="P40" s="7"/>
    </row>
    <row r="41" spans="1:16" x14ac:dyDescent="0.25">
      <c r="A41" s="28" t="s">
        <v>277</v>
      </c>
      <c r="B41" s="29">
        <f t="shared" si="1"/>
        <v>0.1912087912087912</v>
      </c>
      <c r="C41" s="29">
        <v>0.625</v>
      </c>
      <c r="D41" s="29">
        <v>0.64600000000000002</v>
      </c>
      <c r="E41" s="12">
        <v>149</v>
      </c>
      <c r="F41" s="12">
        <v>455</v>
      </c>
      <c r="G41" s="12">
        <v>87</v>
      </c>
      <c r="H41" s="12">
        <v>20</v>
      </c>
      <c r="I41" s="12">
        <v>3</v>
      </c>
      <c r="J41" s="12">
        <v>5</v>
      </c>
      <c r="K41" s="12">
        <v>35</v>
      </c>
      <c r="L41" s="12">
        <v>42</v>
      </c>
      <c r="M41" s="12">
        <v>35</v>
      </c>
      <c r="N41" s="12">
        <v>124</v>
      </c>
      <c r="O41" s="12">
        <v>0</v>
      </c>
      <c r="P41" s="33"/>
    </row>
    <row r="42" spans="1:16" x14ac:dyDescent="0.25">
      <c r="A42" s="28" t="s">
        <v>145</v>
      </c>
      <c r="B42" s="29">
        <f t="shared" si="1"/>
        <v>0.25149700598802394</v>
      </c>
      <c r="C42" s="29">
        <v>0.98100000000000009</v>
      </c>
      <c r="D42" s="29">
        <v>0.90200000000000002</v>
      </c>
      <c r="E42" s="12">
        <v>85</v>
      </c>
      <c r="F42" s="12">
        <v>334</v>
      </c>
      <c r="G42" s="12">
        <v>84</v>
      </c>
      <c r="H42" s="12">
        <v>21</v>
      </c>
      <c r="I42" s="12">
        <v>4</v>
      </c>
      <c r="J42" s="12">
        <v>18</v>
      </c>
      <c r="K42" s="12">
        <v>41</v>
      </c>
      <c r="L42" s="12">
        <v>62</v>
      </c>
      <c r="M42" s="12">
        <v>32</v>
      </c>
      <c r="N42" s="12">
        <v>78</v>
      </c>
      <c r="O42" s="12">
        <v>1</v>
      </c>
      <c r="P42" s="7"/>
    </row>
    <row r="43" spans="1:16" x14ac:dyDescent="0.25">
      <c r="A43" s="28" t="s">
        <v>193</v>
      </c>
      <c r="B43" s="29">
        <f t="shared" si="1"/>
        <v>0.23427471116816431</v>
      </c>
      <c r="C43" s="29">
        <v>2.5129999999999999</v>
      </c>
      <c r="D43" s="29">
        <v>3.66</v>
      </c>
      <c r="E43" s="12">
        <v>779</v>
      </c>
      <c r="F43" s="12">
        <v>3116</v>
      </c>
      <c r="G43" s="12">
        <v>730</v>
      </c>
      <c r="H43" s="12">
        <v>123</v>
      </c>
      <c r="I43" s="12">
        <v>6</v>
      </c>
      <c r="J43" s="12">
        <v>172</v>
      </c>
      <c r="K43" s="12">
        <v>442</v>
      </c>
      <c r="L43" s="12">
        <v>471</v>
      </c>
      <c r="M43" s="12">
        <v>343</v>
      </c>
      <c r="N43" s="12">
        <v>857</v>
      </c>
      <c r="O43" s="12">
        <v>13</v>
      </c>
      <c r="P43" s="33"/>
    </row>
    <row r="44" spans="1:16" x14ac:dyDescent="0.25">
      <c r="A44" s="28" t="s">
        <v>494</v>
      </c>
      <c r="B44" s="29">
        <f t="shared" si="1"/>
        <v>0.25</v>
      </c>
      <c r="C44" s="29">
        <v>0.40400000000000003</v>
      </c>
      <c r="D44" s="29">
        <v>0.51200000000000001</v>
      </c>
      <c r="E44" s="12">
        <v>0</v>
      </c>
      <c r="F44" s="12">
        <v>4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</v>
      </c>
      <c r="O44" s="12">
        <v>0</v>
      </c>
      <c r="P44" s="33"/>
    </row>
    <row r="45" spans="1:16" x14ac:dyDescent="0.25">
      <c r="A45" s="70" t="s">
        <v>265</v>
      </c>
      <c r="B45" s="29">
        <f t="shared" si="1"/>
        <v>0.14516129032258066</v>
      </c>
      <c r="C45" s="71">
        <v>0.25</v>
      </c>
      <c r="D45" s="71">
        <v>0.25</v>
      </c>
      <c r="E45" s="72">
        <v>9</v>
      </c>
      <c r="F45" s="72">
        <v>62</v>
      </c>
      <c r="G45" s="72">
        <v>9</v>
      </c>
      <c r="H45" s="72">
        <v>4</v>
      </c>
      <c r="I45" s="72">
        <v>1</v>
      </c>
      <c r="J45" s="72">
        <v>1</v>
      </c>
      <c r="K45" s="72">
        <v>5</v>
      </c>
      <c r="L45" s="72">
        <v>5</v>
      </c>
      <c r="M45" s="72">
        <v>6</v>
      </c>
      <c r="N45" s="72">
        <v>26</v>
      </c>
      <c r="O45" s="72">
        <v>0</v>
      </c>
      <c r="P45" s="7"/>
    </row>
    <row r="46" spans="1:16" x14ac:dyDescent="0.25">
      <c r="A46" s="28" t="s">
        <v>163</v>
      </c>
      <c r="B46" s="29">
        <f t="shared" si="1"/>
        <v>0.27552786431291104</v>
      </c>
      <c r="C46" s="29">
        <v>2.7379999999999995</v>
      </c>
      <c r="D46" s="29">
        <v>2.7819999999999996</v>
      </c>
      <c r="E46" s="12">
        <v>810</v>
      </c>
      <c r="F46" s="12">
        <v>2889</v>
      </c>
      <c r="G46" s="12">
        <v>796</v>
      </c>
      <c r="H46" s="12">
        <v>120</v>
      </c>
      <c r="I46" s="12">
        <v>9</v>
      </c>
      <c r="J46" s="12">
        <v>29</v>
      </c>
      <c r="K46" s="12">
        <v>332</v>
      </c>
      <c r="L46" s="12">
        <v>277</v>
      </c>
      <c r="M46" s="12">
        <v>194</v>
      </c>
      <c r="N46" s="12">
        <v>262</v>
      </c>
      <c r="O46" s="12">
        <v>43</v>
      </c>
      <c r="P46" s="33"/>
    </row>
    <row r="47" spans="1:16" x14ac:dyDescent="0.25">
      <c r="A47" s="28" t="s">
        <v>164</v>
      </c>
      <c r="B47" s="29">
        <f t="shared" si="1"/>
        <v>0.2</v>
      </c>
      <c r="C47" s="29">
        <v>0.245</v>
      </c>
      <c r="D47" s="29">
        <v>0.52</v>
      </c>
      <c r="E47" s="12">
        <v>19</v>
      </c>
      <c r="F47" s="12">
        <v>50</v>
      </c>
      <c r="G47" s="12">
        <v>10</v>
      </c>
      <c r="H47" s="12">
        <v>1</v>
      </c>
      <c r="I47" s="12">
        <v>0</v>
      </c>
      <c r="J47" s="12">
        <v>5</v>
      </c>
      <c r="K47" s="12">
        <v>7</v>
      </c>
      <c r="L47" s="12">
        <v>6</v>
      </c>
      <c r="M47" s="12">
        <v>3</v>
      </c>
      <c r="N47" s="12">
        <v>13</v>
      </c>
      <c r="O47" s="12">
        <v>0</v>
      </c>
      <c r="P47" s="33"/>
    </row>
    <row r="48" spans="1:16" x14ac:dyDescent="0.25">
      <c r="A48" s="28" t="s">
        <v>241</v>
      </c>
      <c r="B48" s="29">
        <f t="shared" si="1"/>
        <v>0.26355340848094472</v>
      </c>
      <c r="C48" s="29">
        <v>2.4609999999999994</v>
      </c>
      <c r="D48" s="29">
        <v>3.161</v>
      </c>
      <c r="E48" s="12">
        <v>932</v>
      </c>
      <c r="F48" s="12">
        <v>3726</v>
      </c>
      <c r="G48" s="12">
        <v>982</v>
      </c>
      <c r="H48" s="12">
        <v>184</v>
      </c>
      <c r="I48" s="12">
        <v>35</v>
      </c>
      <c r="J48" s="12">
        <v>113</v>
      </c>
      <c r="K48" s="12">
        <v>444</v>
      </c>
      <c r="L48" s="12">
        <v>428</v>
      </c>
      <c r="M48" s="12">
        <v>307</v>
      </c>
      <c r="N48" s="12">
        <v>934</v>
      </c>
      <c r="O48" s="12">
        <v>14</v>
      </c>
      <c r="P48" s="33"/>
    </row>
    <row r="49" spans="1:16" x14ac:dyDescent="0.25">
      <c r="A49" s="28" t="s">
        <v>246</v>
      </c>
      <c r="B49" s="29">
        <f t="shared" si="1"/>
        <v>0.2891809908998989</v>
      </c>
      <c r="C49" s="29">
        <v>0.66800000000000004</v>
      </c>
      <c r="D49" s="29">
        <v>0.84699999999999998</v>
      </c>
      <c r="E49" s="12">
        <v>144</v>
      </c>
      <c r="F49" s="12">
        <v>989</v>
      </c>
      <c r="G49" s="12">
        <v>286</v>
      </c>
      <c r="H49" s="12">
        <v>61</v>
      </c>
      <c r="I49" s="12">
        <v>0</v>
      </c>
      <c r="J49" s="12">
        <v>24</v>
      </c>
      <c r="K49" s="12">
        <v>122</v>
      </c>
      <c r="L49" s="12">
        <v>100</v>
      </c>
      <c r="M49" s="12">
        <v>62</v>
      </c>
      <c r="N49" s="12">
        <v>241</v>
      </c>
      <c r="O49" s="12">
        <v>3</v>
      </c>
      <c r="P49" s="33"/>
    </row>
    <row r="50" spans="1:16" x14ac:dyDescent="0.25">
      <c r="A50" s="70" t="s">
        <v>208</v>
      </c>
      <c r="B50" s="29">
        <f t="shared" si="1"/>
        <v>0.22257383966244726</v>
      </c>
      <c r="C50" s="71">
        <v>0.32500000000000001</v>
      </c>
      <c r="D50" s="71">
        <v>0.42499999999999999</v>
      </c>
      <c r="E50" s="72">
        <v>215</v>
      </c>
      <c r="F50" s="72">
        <v>948</v>
      </c>
      <c r="G50" s="72">
        <v>211</v>
      </c>
      <c r="H50" s="72">
        <v>20</v>
      </c>
      <c r="I50" s="72">
        <v>5</v>
      </c>
      <c r="J50" s="72">
        <v>27</v>
      </c>
      <c r="K50" s="72">
        <v>87</v>
      </c>
      <c r="L50" s="72">
        <v>97</v>
      </c>
      <c r="M50" s="72">
        <v>38</v>
      </c>
      <c r="N50" s="72">
        <v>166</v>
      </c>
      <c r="O50" s="72">
        <v>8</v>
      </c>
      <c r="P50" s="33"/>
    </row>
    <row r="51" spans="1:16" x14ac:dyDescent="0.25">
      <c r="A51" s="28" t="s">
        <v>219</v>
      </c>
      <c r="B51" s="29">
        <f t="shared" si="1"/>
        <v>0.14960629921259844</v>
      </c>
      <c r="C51" s="29">
        <v>1.02</v>
      </c>
      <c r="D51" s="29">
        <v>1.163</v>
      </c>
      <c r="E51" s="12">
        <v>55</v>
      </c>
      <c r="F51" s="12">
        <v>254</v>
      </c>
      <c r="G51" s="12">
        <v>38</v>
      </c>
      <c r="H51" s="12">
        <v>12</v>
      </c>
      <c r="I51" s="12">
        <v>0</v>
      </c>
      <c r="J51" s="12">
        <v>9</v>
      </c>
      <c r="K51" s="12">
        <v>24</v>
      </c>
      <c r="L51" s="12">
        <v>28</v>
      </c>
      <c r="M51" s="12">
        <v>22</v>
      </c>
      <c r="N51" s="12">
        <v>83</v>
      </c>
      <c r="O51" s="12">
        <v>0</v>
      </c>
      <c r="P51" s="33"/>
    </row>
    <row r="52" spans="1:16" x14ac:dyDescent="0.25">
      <c r="A52" s="28" t="s">
        <v>252</v>
      </c>
      <c r="B52" s="29">
        <f t="shared" si="1"/>
        <v>0.6</v>
      </c>
      <c r="C52" s="29">
        <v>0.98199999999999998</v>
      </c>
      <c r="D52" s="29">
        <v>1.6180000000000001</v>
      </c>
      <c r="E52" s="12">
        <v>32</v>
      </c>
      <c r="F52" s="12">
        <v>5</v>
      </c>
      <c r="G52" s="12">
        <v>3</v>
      </c>
      <c r="H52" s="12">
        <v>2</v>
      </c>
      <c r="I52" s="12">
        <v>0</v>
      </c>
      <c r="J52" s="12">
        <v>1</v>
      </c>
      <c r="K52" s="12">
        <v>2</v>
      </c>
      <c r="L52" s="12">
        <v>3</v>
      </c>
      <c r="M52" s="12">
        <v>1</v>
      </c>
      <c r="N52" s="12">
        <v>2</v>
      </c>
      <c r="O52" s="12">
        <v>0</v>
      </c>
      <c r="P52" s="33"/>
    </row>
    <row r="53" spans="1:16" x14ac:dyDescent="0.25">
      <c r="A53" s="28" t="s">
        <v>270</v>
      </c>
      <c r="B53" s="29">
        <f t="shared" si="1"/>
        <v>0</v>
      </c>
      <c r="C53" s="29">
        <v>0.66700000000000004</v>
      </c>
      <c r="D53" s="29">
        <v>1.6</v>
      </c>
      <c r="E53" s="12">
        <v>0</v>
      </c>
      <c r="F53" s="12">
        <v>2</v>
      </c>
      <c r="G53" s="12">
        <v>0</v>
      </c>
      <c r="H53" s="12">
        <v>0</v>
      </c>
      <c r="I53" s="12">
        <v>0</v>
      </c>
      <c r="J53" s="12">
        <v>0</v>
      </c>
      <c r="K53" s="12">
        <v>1</v>
      </c>
      <c r="L53" s="12">
        <v>0</v>
      </c>
      <c r="M53" s="12">
        <v>0</v>
      </c>
      <c r="N53" s="12">
        <v>1</v>
      </c>
      <c r="O53" s="12">
        <v>0</v>
      </c>
      <c r="P53" s="33"/>
    </row>
    <row r="54" spans="1:16" x14ac:dyDescent="0.25">
      <c r="A54" s="28" t="s">
        <v>247</v>
      </c>
      <c r="B54" s="29">
        <f t="shared" si="1"/>
        <v>0.25072980862795979</v>
      </c>
      <c r="C54" s="29">
        <v>0</v>
      </c>
      <c r="D54" s="29">
        <v>0</v>
      </c>
      <c r="E54" s="12">
        <v>795</v>
      </c>
      <c r="F54" s="12">
        <v>3083</v>
      </c>
      <c r="G54" s="12">
        <v>773</v>
      </c>
      <c r="H54" s="12">
        <v>115</v>
      </c>
      <c r="I54" s="12">
        <v>32</v>
      </c>
      <c r="J54" s="12">
        <v>119</v>
      </c>
      <c r="K54" s="12">
        <v>349</v>
      </c>
      <c r="L54" s="12">
        <v>396</v>
      </c>
      <c r="M54" s="12">
        <v>160</v>
      </c>
      <c r="N54" s="12">
        <v>721</v>
      </c>
      <c r="O54" s="12">
        <v>34</v>
      </c>
      <c r="P54" s="33"/>
    </row>
    <row r="55" spans="1:16" x14ac:dyDescent="0.25">
      <c r="A55" s="28" t="s">
        <v>176</v>
      </c>
      <c r="B55" s="29">
        <f t="shared" si="1"/>
        <v>0.25765765765765763</v>
      </c>
      <c r="C55" s="29">
        <v>1.9690000000000001</v>
      </c>
      <c r="D55" s="29">
        <v>2.9039999999999999</v>
      </c>
      <c r="E55" s="12">
        <v>284</v>
      </c>
      <c r="F55" s="12">
        <v>1110</v>
      </c>
      <c r="G55" s="12">
        <v>286</v>
      </c>
      <c r="H55" s="12">
        <v>59</v>
      </c>
      <c r="I55" s="12">
        <v>0</v>
      </c>
      <c r="J55" s="12">
        <v>42</v>
      </c>
      <c r="K55" s="12">
        <v>168</v>
      </c>
      <c r="L55" s="12">
        <v>132</v>
      </c>
      <c r="M55" s="12">
        <v>186</v>
      </c>
      <c r="N55" s="12">
        <v>229</v>
      </c>
      <c r="O55" s="12">
        <v>1</v>
      </c>
      <c r="P55" s="7"/>
    </row>
    <row r="56" spans="1:16" x14ac:dyDescent="0.25">
      <c r="A56" s="28" t="s">
        <v>216</v>
      </c>
      <c r="B56" s="29">
        <f t="shared" si="1"/>
        <v>0.25873465533522189</v>
      </c>
      <c r="C56" s="29">
        <v>1.036</v>
      </c>
      <c r="D56" s="29">
        <v>1.1480000000000001</v>
      </c>
      <c r="E56" s="12">
        <v>324</v>
      </c>
      <c r="F56" s="12">
        <v>1059</v>
      </c>
      <c r="G56" s="12">
        <v>274</v>
      </c>
      <c r="H56" s="12">
        <v>38</v>
      </c>
      <c r="I56" s="12">
        <v>2</v>
      </c>
      <c r="J56" s="12">
        <v>11</v>
      </c>
      <c r="K56" s="12">
        <v>102</v>
      </c>
      <c r="L56" s="12">
        <v>74</v>
      </c>
      <c r="M56" s="12">
        <v>77</v>
      </c>
      <c r="N56" s="12">
        <v>206</v>
      </c>
      <c r="O56" s="12">
        <v>9</v>
      </c>
      <c r="P56" s="33"/>
    </row>
    <row r="57" spans="1:16" x14ac:dyDescent="0.25">
      <c r="A57" s="28" t="s">
        <v>237</v>
      </c>
      <c r="B57" s="29">
        <f t="shared" si="1"/>
        <v>0.27713920817369092</v>
      </c>
      <c r="C57" s="29">
        <v>0.61699999999999999</v>
      </c>
      <c r="D57" s="29">
        <v>0.65700000000000003</v>
      </c>
      <c r="E57" s="12">
        <v>269</v>
      </c>
      <c r="F57" s="12">
        <v>1566</v>
      </c>
      <c r="G57" s="12">
        <v>434</v>
      </c>
      <c r="H57" s="12">
        <v>83</v>
      </c>
      <c r="I57" s="12">
        <v>11</v>
      </c>
      <c r="J57" s="12">
        <v>25</v>
      </c>
      <c r="K57" s="12">
        <v>180</v>
      </c>
      <c r="L57" s="12">
        <v>161</v>
      </c>
      <c r="M57" s="12">
        <v>79</v>
      </c>
      <c r="N57" s="12">
        <v>240</v>
      </c>
      <c r="O57" s="12">
        <v>32</v>
      </c>
      <c r="P57" s="7"/>
    </row>
    <row r="58" spans="1:16" x14ac:dyDescent="0.25">
      <c r="A58" s="28" t="s">
        <v>220</v>
      </c>
      <c r="B58" s="29">
        <f t="shared" si="1"/>
        <v>0.24866310160427807</v>
      </c>
      <c r="C58" s="29">
        <v>1.7690000000000001</v>
      </c>
      <c r="D58" s="29">
        <v>2.1779999999999999</v>
      </c>
      <c r="E58" s="12">
        <v>164</v>
      </c>
      <c r="F58" s="12">
        <v>748</v>
      </c>
      <c r="G58" s="12">
        <v>186</v>
      </c>
      <c r="H58" s="12">
        <v>18</v>
      </c>
      <c r="I58" s="12">
        <v>5</v>
      </c>
      <c r="J58" s="12">
        <v>17</v>
      </c>
      <c r="K58" s="12">
        <v>83</v>
      </c>
      <c r="L58" s="12">
        <v>55</v>
      </c>
      <c r="M58" s="12">
        <v>43</v>
      </c>
      <c r="N58" s="12">
        <v>202</v>
      </c>
      <c r="O58" s="12">
        <v>26</v>
      </c>
      <c r="P58" s="33"/>
    </row>
    <row r="59" spans="1:16" x14ac:dyDescent="0.25">
      <c r="A59" s="28" t="s">
        <v>242</v>
      </c>
      <c r="B59" s="29">
        <f t="shared" si="1"/>
        <v>0.23883928571428573</v>
      </c>
      <c r="C59" s="29">
        <v>0.83599999999999997</v>
      </c>
      <c r="D59" s="29">
        <v>1.0920000000000001</v>
      </c>
      <c r="E59" s="12">
        <v>125</v>
      </c>
      <c r="F59" s="12">
        <v>448</v>
      </c>
      <c r="G59" s="12">
        <v>107</v>
      </c>
      <c r="H59" s="12">
        <v>20</v>
      </c>
      <c r="I59" s="12">
        <v>0</v>
      </c>
      <c r="J59" s="12">
        <v>6</v>
      </c>
      <c r="K59" s="12">
        <v>33</v>
      </c>
      <c r="L59" s="12">
        <v>37</v>
      </c>
      <c r="M59" s="12">
        <v>29</v>
      </c>
      <c r="N59" s="12">
        <v>128</v>
      </c>
      <c r="O59" s="12">
        <v>2</v>
      </c>
      <c r="P59" s="33"/>
    </row>
    <row r="60" spans="1:16" x14ac:dyDescent="0.25">
      <c r="A60" s="28" t="s">
        <v>415</v>
      </c>
      <c r="B60" s="29">
        <f t="shared" si="1"/>
        <v>0.24404761904761904</v>
      </c>
      <c r="C60" s="29">
        <v>0.28799999999999998</v>
      </c>
      <c r="D60" s="29">
        <v>0.32400000000000001</v>
      </c>
      <c r="E60" s="12">
        <v>335</v>
      </c>
      <c r="F60" s="12">
        <v>1176</v>
      </c>
      <c r="G60" s="12">
        <v>287</v>
      </c>
      <c r="H60" s="12">
        <v>44</v>
      </c>
      <c r="I60" s="12">
        <v>0</v>
      </c>
      <c r="J60" s="12">
        <v>41</v>
      </c>
      <c r="K60" s="12">
        <v>137</v>
      </c>
      <c r="L60" s="12">
        <v>135</v>
      </c>
      <c r="M60" s="12">
        <v>54</v>
      </c>
      <c r="N60" s="12">
        <v>422</v>
      </c>
      <c r="O60" s="12">
        <v>0</v>
      </c>
      <c r="P60" s="7"/>
    </row>
    <row r="61" spans="1:16" x14ac:dyDescent="0.25">
      <c r="A61" s="28" t="s">
        <v>229</v>
      </c>
      <c r="B61" s="29">
        <f t="shared" si="1"/>
        <v>0.22271714922048999</v>
      </c>
      <c r="C61" s="29">
        <v>0.26800000000000002</v>
      </c>
      <c r="D61" s="29">
        <v>0.41299999999999998</v>
      </c>
      <c r="E61" s="12">
        <v>433</v>
      </c>
      <c r="F61" s="12">
        <v>2245</v>
      </c>
      <c r="G61" s="12">
        <v>500</v>
      </c>
      <c r="H61" s="12">
        <v>88</v>
      </c>
      <c r="I61" s="12">
        <v>13</v>
      </c>
      <c r="J61" s="12">
        <v>44</v>
      </c>
      <c r="K61" s="12">
        <v>221</v>
      </c>
      <c r="L61" s="12">
        <v>205</v>
      </c>
      <c r="M61" s="12">
        <v>119</v>
      </c>
      <c r="N61" s="12">
        <v>542</v>
      </c>
      <c r="O61" s="12">
        <v>11</v>
      </c>
      <c r="P61" s="33"/>
    </row>
    <row r="62" spans="1:16" x14ac:dyDescent="0.25">
      <c r="A62" s="28" t="s">
        <v>243</v>
      </c>
      <c r="B62" s="29">
        <f t="shared" si="1"/>
        <v>0.19166666666666668</v>
      </c>
      <c r="C62" s="29">
        <v>2.359</v>
      </c>
      <c r="D62" s="29">
        <v>2.8159999999999998</v>
      </c>
      <c r="E62" s="12">
        <v>128</v>
      </c>
      <c r="F62" s="12">
        <v>360</v>
      </c>
      <c r="G62" s="12">
        <v>69</v>
      </c>
      <c r="H62" s="12">
        <v>17</v>
      </c>
      <c r="I62" s="12">
        <v>1</v>
      </c>
      <c r="J62" s="12">
        <v>10</v>
      </c>
      <c r="K62" s="12">
        <v>34</v>
      </c>
      <c r="L62" s="12">
        <v>38</v>
      </c>
      <c r="M62" s="12">
        <v>20</v>
      </c>
      <c r="N62" s="12">
        <v>82</v>
      </c>
      <c r="O62" s="12">
        <v>1</v>
      </c>
      <c r="P62" s="33"/>
    </row>
    <row r="63" spans="1:16" x14ac:dyDescent="0.25">
      <c r="A63" s="70" t="s">
        <v>146</v>
      </c>
      <c r="B63" s="29">
        <f t="shared" si="1"/>
        <v>0.26913442805455051</v>
      </c>
      <c r="C63" s="71">
        <v>0.28999999999999998</v>
      </c>
      <c r="D63" s="71">
        <v>0.42499999999999999</v>
      </c>
      <c r="E63" s="72">
        <v>945</v>
      </c>
      <c r="F63" s="72">
        <v>3593</v>
      </c>
      <c r="G63" s="72">
        <v>967</v>
      </c>
      <c r="H63" s="72">
        <v>213</v>
      </c>
      <c r="I63" s="72">
        <v>18</v>
      </c>
      <c r="J63" s="72">
        <v>141</v>
      </c>
      <c r="K63" s="72">
        <v>510</v>
      </c>
      <c r="L63" s="72">
        <v>511</v>
      </c>
      <c r="M63" s="72">
        <v>253</v>
      </c>
      <c r="N63" s="72">
        <v>966</v>
      </c>
      <c r="O63" s="72">
        <v>27</v>
      </c>
      <c r="P63" s="7"/>
    </row>
    <row r="64" spans="1:16" x14ac:dyDescent="0.25">
      <c r="A64" s="28" t="s">
        <v>256</v>
      </c>
      <c r="B64" s="29">
        <f t="shared" si="1"/>
        <v>0.26689189189189189</v>
      </c>
      <c r="C64" s="29">
        <v>0.24399999999999999</v>
      </c>
      <c r="D64" s="29">
        <v>0.32800000000000001</v>
      </c>
      <c r="E64" s="12">
        <v>68</v>
      </c>
      <c r="F64" s="12">
        <v>296</v>
      </c>
      <c r="G64" s="12">
        <v>79</v>
      </c>
      <c r="H64" s="12">
        <v>13</v>
      </c>
      <c r="I64" s="12">
        <v>0</v>
      </c>
      <c r="J64" s="12">
        <v>7</v>
      </c>
      <c r="K64" s="12">
        <v>39</v>
      </c>
      <c r="L64" s="12">
        <v>37</v>
      </c>
      <c r="M64" s="12">
        <v>13</v>
      </c>
      <c r="N64" s="12">
        <v>60</v>
      </c>
      <c r="O64" s="12">
        <v>6</v>
      </c>
      <c r="P64" s="33"/>
    </row>
    <row r="65" spans="1:16" x14ac:dyDescent="0.25">
      <c r="A65" s="28" t="s">
        <v>177</v>
      </c>
      <c r="B65" s="29">
        <f t="shared" si="1"/>
        <v>0.20689655172413793</v>
      </c>
      <c r="C65" s="29">
        <v>3.0340000000000007</v>
      </c>
      <c r="D65" s="29">
        <v>4.4190000000000005</v>
      </c>
      <c r="E65" s="12">
        <v>48</v>
      </c>
      <c r="F65" s="12">
        <v>116</v>
      </c>
      <c r="G65" s="12">
        <v>24</v>
      </c>
      <c r="H65" s="12">
        <v>7</v>
      </c>
      <c r="I65" s="12">
        <v>2</v>
      </c>
      <c r="J65" s="12">
        <v>4</v>
      </c>
      <c r="K65" s="12">
        <v>7</v>
      </c>
      <c r="L65" s="12">
        <v>14</v>
      </c>
      <c r="M65" s="12">
        <v>10</v>
      </c>
      <c r="N65" s="12">
        <v>14</v>
      </c>
      <c r="O65" s="12">
        <v>0</v>
      </c>
      <c r="P65" s="7"/>
    </row>
    <row r="66" spans="1:16" x14ac:dyDescent="0.25">
      <c r="A66" s="28" t="s">
        <v>194</v>
      </c>
      <c r="B66" s="29">
        <f t="shared" ref="B66:B97" si="2">G66/F66</f>
        <v>0.29116684841875684</v>
      </c>
      <c r="C66" s="29">
        <v>0.60899999999999999</v>
      </c>
      <c r="D66" s="29">
        <v>0.75800000000000001</v>
      </c>
      <c r="E66" s="12">
        <v>222</v>
      </c>
      <c r="F66" s="12">
        <v>917</v>
      </c>
      <c r="G66" s="12">
        <v>267</v>
      </c>
      <c r="H66" s="12">
        <v>51</v>
      </c>
      <c r="I66" s="12">
        <v>3</v>
      </c>
      <c r="J66" s="12">
        <v>38</v>
      </c>
      <c r="K66" s="12">
        <v>157</v>
      </c>
      <c r="L66" s="12">
        <v>128</v>
      </c>
      <c r="M66" s="12">
        <v>126</v>
      </c>
      <c r="N66" s="12">
        <v>196</v>
      </c>
      <c r="O66" s="12">
        <v>5</v>
      </c>
      <c r="P66" s="33"/>
    </row>
    <row r="67" spans="1:16" x14ac:dyDescent="0.25">
      <c r="A67" s="28" t="s">
        <v>201</v>
      </c>
      <c r="B67" s="29">
        <f t="shared" si="2"/>
        <v>0.28082191780821919</v>
      </c>
      <c r="C67" s="29">
        <v>0.27</v>
      </c>
      <c r="D67" s="29">
        <v>0.40500000000000003</v>
      </c>
      <c r="E67" s="12">
        <v>125</v>
      </c>
      <c r="F67" s="12">
        <v>438</v>
      </c>
      <c r="G67" s="12">
        <v>123</v>
      </c>
      <c r="H67" s="12">
        <v>14</v>
      </c>
      <c r="I67" s="12">
        <v>1</v>
      </c>
      <c r="J67" s="12">
        <v>3</v>
      </c>
      <c r="K67" s="12">
        <v>58</v>
      </c>
      <c r="L67" s="12">
        <v>41</v>
      </c>
      <c r="M67" s="12">
        <v>62</v>
      </c>
      <c r="N67" s="12">
        <v>102</v>
      </c>
      <c r="O67" s="12">
        <v>7</v>
      </c>
      <c r="P67" s="7"/>
    </row>
    <row r="68" spans="1:16" x14ac:dyDescent="0.25">
      <c r="A68" s="28" t="s">
        <v>147</v>
      </c>
      <c r="B68" s="29">
        <f t="shared" si="2"/>
        <v>0.25954198473282442</v>
      </c>
      <c r="C68" s="29">
        <v>1.048</v>
      </c>
      <c r="D68" s="29">
        <v>1.2770000000000001</v>
      </c>
      <c r="E68" s="12">
        <v>229</v>
      </c>
      <c r="F68" s="12">
        <v>786</v>
      </c>
      <c r="G68" s="12">
        <v>204</v>
      </c>
      <c r="H68" s="12">
        <v>35</v>
      </c>
      <c r="I68" s="12">
        <v>11</v>
      </c>
      <c r="J68" s="12">
        <v>4</v>
      </c>
      <c r="K68" s="12">
        <v>84</v>
      </c>
      <c r="L68" s="12">
        <v>57</v>
      </c>
      <c r="M68" s="12">
        <v>18</v>
      </c>
      <c r="N68" s="12">
        <v>175</v>
      </c>
      <c r="O68" s="12">
        <v>31</v>
      </c>
      <c r="P68" s="33"/>
    </row>
    <row r="69" spans="1:16" x14ac:dyDescent="0.25">
      <c r="A69" s="28" t="s">
        <v>221</v>
      </c>
      <c r="B69" s="29">
        <f t="shared" si="2"/>
        <v>0.21368715083798884</v>
      </c>
      <c r="C69" s="29">
        <v>0.372</v>
      </c>
      <c r="D69" s="29">
        <v>0.33800000000000002</v>
      </c>
      <c r="E69" s="12">
        <v>188</v>
      </c>
      <c r="F69" s="12">
        <v>716</v>
      </c>
      <c r="G69" s="12">
        <v>153</v>
      </c>
      <c r="H69" s="12">
        <v>43</v>
      </c>
      <c r="I69" s="12">
        <v>0</v>
      </c>
      <c r="J69" s="12">
        <v>13</v>
      </c>
      <c r="K69" s="12">
        <v>60</v>
      </c>
      <c r="L69" s="12">
        <v>74</v>
      </c>
      <c r="M69" s="12">
        <v>24</v>
      </c>
      <c r="N69" s="12">
        <v>162</v>
      </c>
      <c r="O69" s="12">
        <v>0</v>
      </c>
      <c r="P69" s="33"/>
    </row>
    <row r="70" spans="1:16" x14ac:dyDescent="0.25">
      <c r="A70" s="28" t="s">
        <v>266</v>
      </c>
      <c r="B70" s="29">
        <f t="shared" si="2"/>
        <v>0.22696629213483147</v>
      </c>
      <c r="C70" s="29">
        <v>0.57499999999999996</v>
      </c>
      <c r="D70" s="29">
        <v>0.67500000000000004</v>
      </c>
      <c r="E70" s="12">
        <v>214</v>
      </c>
      <c r="F70" s="12">
        <v>890</v>
      </c>
      <c r="G70" s="12">
        <v>202</v>
      </c>
      <c r="H70" s="12">
        <v>28</v>
      </c>
      <c r="I70" s="12">
        <v>15</v>
      </c>
      <c r="J70" s="12">
        <v>38</v>
      </c>
      <c r="K70" s="12">
        <v>126</v>
      </c>
      <c r="L70" s="12">
        <v>118</v>
      </c>
      <c r="M70" s="12">
        <v>113</v>
      </c>
      <c r="N70" s="12">
        <v>297</v>
      </c>
      <c r="O70" s="12">
        <v>4</v>
      </c>
      <c r="P70" s="33"/>
    </row>
    <row r="71" spans="1:16" x14ac:dyDescent="0.25">
      <c r="A71" s="28" t="s">
        <v>445</v>
      </c>
      <c r="B71" s="29">
        <f t="shared" si="2"/>
        <v>0.22302158273381295</v>
      </c>
      <c r="C71" s="29">
        <v>0.55099999999999993</v>
      </c>
      <c r="D71" s="29">
        <v>0.72500000000000009</v>
      </c>
      <c r="E71" s="12">
        <v>285</v>
      </c>
      <c r="F71" s="12">
        <v>556</v>
      </c>
      <c r="G71" s="12">
        <v>124</v>
      </c>
      <c r="H71" s="12">
        <v>22</v>
      </c>
      <c r="I71" s="12">
        <v>1</v>
      </c>
      <c r="J71" s="12">
        <v>32</v>
      </c>
      <c r="K71" s="12">
        <v>95</v>
      </c>
      <c r="L71" s="12">
        <v>74</v>
      </c>
      <c r="M71" s="12">
        <v>80</v>
      </c>
      <c r="N71" s="12">
        <v>200</v>
      </c>
      <c r="O71" s="12">
        <v>2</v>
      </c>
      <c r="P71" s="33"/>
    </row>
    <row r="72" spans="1:16" x14ac:dyDescent="0.25">
      <c r="A72" s="28" t="s">
        <v>148</v>
      </c>
      <c r="B72" s="29">
        <f t="shared" si="2"/>
        <v>0.27912087912087913</v>
      </c>
      <c r="C72" s="29">
        <v>1.2330000000000001</v>
      </c>
      <c r="D72" s="29">
        <v>1.5569999999999999</v>
      </c>
      <c r="E72" s="12">
        <v>643</v>
      </c>
      <c r="F72" s="12">
        <v>2275</v>
      </c>
      <c r="G72" s="12">
        <v>635</v>
      </c>
      <c r="H72" s="12">
        <v>135</v>
      </c>
      <c r="I72" s="12">
        <v>8</v>
      </c>
      <c r="J72" s="12">
        <v>73</v>
      </c>
      <c r="K72" s="12">
        <v>282</v>
      </c>
      <c r="L72" s="12">
        <v>334</v>
      </c>
      <c r="M72" s="12">
        <v>150</v>
      </c>
      <c r="N72" s="12">
        <v>470</v>
      </c>
      <c r="O72" s="12">
        <v>23</v>
      </c>
      <c r="P72" s="33"/>
    </row>
    <row r="73" spans="1:16" x14ac:dyDescent="0.25">
      <c r="A73" s="28" t="s">
        <v>493</v>
      </c>
      <c r="B73" s="29">
        <f t="shared" si="2"/>
        <v>0.125</v>
      </c>
      <c r="C73" s="29">
        <v>2.4590000000000001</v>
      </c>
      <c r="D73" s="29">
        <v>3.3630000000000004</v>
      </c>
      <c r="E73" s="12">
        <v>2</v>
      </c>
      <c r="F73" s="12">
        <v>16</v>
      </c>
      <c r="G73" s="12">
        <v>2</v>
      </c>
      <c r="H73" s="12">
        <v>0</v>
      </c>
      <c r="I73" s="12">
        <v>0</v>
      </c>
      <c r="J73" s="12">
        <v>0</v>
      </c>
      <c r="K73" s="12">
        <v>1</v>
      </c>
      <c r="L73" s="12">
        <v>0</v>
      </c>
      <c r="M73" s="12">
        <v>1</v>
      </c>
      <c r="N73" s="12">
        <v>5</v>
      </c>
      <c r="O73" s="12">
        <v>1</v>
      </c>
      <c r="P73" s="33"/>
    </row>
    <row r="74" spans="1:16" x14ac:dyDescent="0.25">
      <c r="A74" s="28" t="s">
        <v>165</v>
      </c>
      <c r="B74" s="29">
        <f t="shared" si="2"/>
        <v>0.13513513513513514</v>
      </c>
      <c r="C74" s="29">
        <v>0.13500000000000001</v>
      </c>
      <c r="D74" s="29">
        <v>0.16200000000000001</v>
      </c>
      <c r="E74" s="12">
        <v>12</v>
      </c>
      <c r="F74" s="12">
        <v>37</v>
      </c>
      <c r="G74" s="12">
        <v>5</v>
      </c>
      <c r="H74" s="12">
        <v>1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6</v>
      </c>
      <c r="O74" s="12">
        <v>0</v>
      </c>
      <c r="P74" s="33"/>
    </row>
    <row r="75" spans="1:16" x14ac:dyDescent="0.25">
      <c r="A75" s="28" t="s">
        <v>209</v>
      </c>
      <c r="B75" s="29">
        <f t="shared" si="2"/>
        <v>0.375</v>
      </c>
      <c r="C75" s="29">
        <v>0.44400000000000001</v>
      </c>
      <c r="D75" s="29">
        <v>0.5</v>
      </c>
      <c r="E75" s="12">
        <v>0</v>
      </c>
      <c r="F75" s="12">
        <v>8</v>
      </c>
      <c r="G75" s="12">
        <v>3</v>
      </c>
      <c r="H75" s="12">
        <v>1</v>
      </c>
      <c r="I75" s="12">
        <v>0</v>
      </c>
      <c r="J75" s="12">
        <v>0</v>
      </c>
      <c r="K75" s="12">
        <v>1</v>
      </c>
      <c r="L75" s="12">
        <v>2</v>
      </c>
      <c r="M75" s="12">
        <v>1</v>
      </c>
      <c r="N75" s="12">
        <v>1</v>
      </c>
      <c r="O75" s="12">
        <v>0</v>
      </c>
      <c r="P75" s="33"/>
    </row>
    <row r="76" spans="1:16" x14ac:dyDescent="0.25">
      <c r="A76" s="70" t="s">
        <v>222</v>
      </c>
      <c r="B76" s="29">
        <f t="shared" si="2"/>
        <v>0.18461538461538463</v>
      </c>
      <c r="C76" s="71">
        <v>0.17599999999999999</v>
      </c>
      <c r="D76" s="71">
        <v>0.125</v>
      </c>
      <c r="E76" s="72">
        <v>38</v>
      </c>
      <c r="F76" s="72">
        <v>195</v>
      </c>
      <c r="G76" s="72">
        <v>36</v>
      </c>
      <c r="H76" s="72">
        <v>8</v>
      </c>
      <c r="I76" s="72">
        <v>3</v>
      </c>
      <c r="J76" s="72">
        <v>0</v>
      </c>
      <c r="K76" s="72">
        <v>17</v>
      </c>
      <c r="L76" s="72">
        <v>17</v>
      </c>
      <c r="M76" s="72">
        <v>14</v>
      </c>
      <c r="N76" s="72">
        <v>68</v>
      </c>
      <c r="O76" s="72">
        <v>2</v>
      </c>
      <c r="P76" s="33"/>
    </row>
    <row r="77" spans="1:16" x14ac:dyDescent="0.25">
      <c r="A77" s="28" t="s">
        <v>217</v>
      </c>
      <c r="B77" s="29">
        <f t="shared" si="2"/>
        <v>0.21578947368421053</v>
      </c>
      <c r="C77" s="29">
        <v>0.23899999999999999</v>
      </c>
      <c r="D77" s="29">
        <v>0.25600000000000001</v>
      </c>
      <c r="E77" s="12">
        <v>48</v>
      </c>
      <c r="F77" s="12">
        <v>190</v>
      </c>
      <c r="G77" s="12">
        <v>41</v>
      </c>
      <c r="H77" s="12">
        <v>3</v>
      </c>
      <c r="I77" s="12">
        <v>0</v>
      </c>
      <c r="J77" s="12">
        <v>8</v>
      </c>
      <c r="K77" s="12">
        <v>27</v>
      </c>
      <c r="L77" s="12">
        <v>19</v>
      </c>
      <c r="M77" s="12">
        <v>23</v>
      </c>
      <c r="N77" s="12">
        <v>61</v>
      </c>
      <c r="O77" s="12">
        <v>3</v>
      </c>
      <c r="P77" s="33"/>
    </row>
    <row r="78" spans="1:16" x14ac:dyDescent="0.25">
      <c r="A78" s="28" t="s">
        <v>191</v>
      </c>
      <c r="B78" s="29">
        <f t="shared" si="2"/>
        <v>0.25427594070695553</v>
      </c>
      <c r="C78" s="29">
        <v>0.56300000000000006</v>
      </c>
      <c r="D78" s="29">
        <v>0.73299999999999998</v>
      </c>
      <c r="E78" s="12">
        <v>245</v>
      </c>
      <c r="F78" s="12">
        <v>877</v>
      </c>
      <c r="G78" s="12">
        <v>223</v>
      </c>
      <c r="H78" s="12">
        <v>30</v>
      </c>
      <c r="I78" s="12">
        <v>0</v>
      </c>
      <c r="J78" s="12">
        <v>37</v>
      </c>
      <c r="K78" s="12">
        <v>102</v>
      </c>
      <c r="L78" s="12">
        <v>124</v>
      </c>
      <c r="M78" s="12">
        <v>78</v>
      </c>
      <c r="N78" s="12">
        <v>152</v>
      </c>
      <c r="O78" s="12">
        <v>3</v>
      </c>
      <c r="P78" s="33"/>
    </row>
    <row r="79" spans="1:16" x14ac:dyDescent="0.25">
      <c r="A79" s="28" t="s">
        <v>184</v>
      </c>
      <c r="B79" s="29">
        <f t="shared" si="2"/>
        <v>0.23240589198036007</v>
      </c>
      <c r="C79" s="29">
        <v>0.61899999999999999</v>
      </c>
      <c r="D79" s="29">
        <v>0.81600000000000006</v>
      </c>
      <c r="E79" s="12">
        <v>192</v>
      </c>
      <c r="F79" s="12">
        <v>611</v>
      </c>
      <c r="G79" s="12">
        <v>142</v>
      </c>
      <c r="H79" s="12">
        <v>30</v>
      </c>
      <c r="I79" s="12">
        <v>1</v>
      </c>
      <c r="J79" s="12">
        <v>18</v>
      </c>
      <c r="K79" s="12">
        <v>82</v>
      </c>
      <c r="L79" s="12">
        <v>73</v>
      </c>
      <c r="M79" s="12">
        <v>61</v>
      </c>
      <c r="N79" s="12">
        <v>148</v>
      </c>
      <c r="O79" s="12">
        <v>7</v>
      </c>
      <c r="P79" s="33"/>
    </row>
    <row r="80" spans="1:16" x14ac:dyDescent="0.25">
      <c r="A80" s="28" t="s">
        <v>166</v>
      </c>
      <c r="B80" s="29">
        <f t="shared" si="2"/>
        <v>0.27131782945736432</v>
      </c>
      <c r="C80" s="29">
        <v>0.59000000000000008</v>
      </c>
      <c r="D80" s="29">
        <v>0.73399999999999999</v>
      </c>
      <c r="E80" s="12">
        <v>101</v>
      </c>
      <c r="F80" s="12">
        <v>387</v>
      </c>
      <c r="G80" s="12">
        <v>105</v>
      </c>
      <c r="H80" s="12">
        <v>19</v>
      </c>
      <c r="I80" s="12">
        <v>5</v>
      </c>
      <c r="J80" s="12">
        <v>8</v>
      </c>
      <c r="K80" s="12">
        <v>45</v>
      </c>
      <c r="L80" s="12">
        <v>43</v>
      </c>
      <c r="M80" s="12">
        <v>36</v>
      </c>
      <c r="N80" s="12">
        <v>48</v>
      </c>
      <c r="O80" s="12">
        <v>0</v>
      </c>
      <c r="P80" s="33"/>
    </row>
    <row r="81" spans="1:16" x14ac:dyDescent="0.25">
      <c r="A81" s="28" t="s">
        <v>210</v>
      </c>
      <c r="B81" s="29">
        <f t="shared" si="2"/>
        <v>0.30705394190871371</v>
      </c>
      <c r="C81" s="29">
        <v>0.33300000000000002</v>
      </c>
      <c r="D81" s="29">
        <v>0.40799999999999997</v>
      </c>
      <c r="E81" s="12">
        <v>63</v>
      </c>
      <c r="F81" s="12">
        <v>241</v>
      </c>
      <c r="G81" s="12">
        <v>74</v>
      </c>
      <c r="H81" s="12">
        <v>12</v>
      </c>
      <c r="I81" s="12">
        <v>0</v>
      </c>
      <c r="J81" s="12">
        <v>1</v>
      </c>
      <c r="K81" s="12">
        <v>29</v>
      </c>
      <c r="L81" s="12">
        <v>24</v>
      </c>
      <c r="M81" s="12">
        <v>23</v>
      </c>
      <c r="N81" s="12">
        <v>68</v>
      </c>
      <c r="O81" s="12">
        <v>3</v>
      </c>
      <c r="P81" s="7"/>
    </row>
    <row r="82" spans="1:16" x14ac:dyDescent="0.25">
      <c r="A82" s="28" t="s">
        <v>149</v>
      </c>
      <c r="B82" s="29">
        <f t="shared" si="2"/>
        <v>0.28684807256235828</v>
      </c>
      <c r="C82" s="29">
        <v>0.36499999999999999</v>
      </c>
      <c r="D82" s="29">
        <v>0.36899999999999999</v>
      </c>
      <c r="E82" s="12">
        <v>225</v>
      </c>
      <c r="F82" s="12">
        <v>882</v>
      </c>
      <c r="G82" s="12">
        <v>253</v>
      </c>
      <c r="H82" s="12">
        <v>55</v>
      </c>
      <c r="I82" s="12">
        <v>0</v>
      </c>
      <c r="J82" s="12">
        <v>30</v>
      </c>
      <c r="K82" s="12">
        <v>121</v>
      </c>
      <c r="L82" s="12">
        <v>124</v>
      </c>
      <c r="M82" s="12">
        <v>83</v>
      </c>
      <c r="N82" s="12">
        <v>158</v>
      </c>
      <c r="O82" s="12">
        <v>1</v>
      </c>
      <c r="P82" s="33"/>
    </row>
    <row r="83" spans="1:16" x14ac:dyDescent="0.25">
      <c r="A83" s="28" t="s">
        <v>238</v>
      </c>
      <c r="B83" s="29">
        <f t="shared" si="2"/>
        <v>0.17682926829268292</v>
      </c>
      <c r="C83" s="29">
        <v>1.0009999999999999</v>
      </c>
      <c r="D83" s="29">
        <v>1.2050000000000001</v>
      </c>
      <c r="E83" s="12">
        <v>42</v>
      </c>
      <c r="F83" s="12">
        <v>164</v>
      </c>
      <c r="G83" s="12">
        <v>29</v>
      </c>
      <c r="H83" s="12">
        <v>8</v>
      </c>
      <c r="I83" s="12">
        <v>0</v>
      </c>
      <c r="J83" s="12">
        <v>6</v>
      </c>
      <c r="K83" s="12">
        <v>21</v>
      </c>
      <c r="L83" s="12">
        <v>11</v>
      </c>
      <c r="M83" s="12">
        <v>20</v>
      </c>
      <c r="N83" s="12">
        <v>56</v>
      </c>
      <c r="O83" s="12">
        <v>0</v>
      </c>
      <c r="P83" s="7"/>
    </row>
    <row r="84" spans="1:16" x14ac:dyDescent="0.25">
      <c r="A84" s="28" t="s">
        <v>470</v>
      </c>
      <c r="B84" s="29">
        <f t="shared" si="2"/>
        <v>0.33333333333333331</v>
      </c>
      <c r="C84" s="29">
        <v>0.26500000000000001</v>
      </c>
      <c r="D84" s="29">
        <v>0.33500000000000002</v>
      </c>
      <c r="E84" s="12">
        <v>123</v>
      </c>
      <c r="F84" s="12">
        <v>6</v>
      </c>
      <c r="G84" s="12">
        <v>2</v>
      </c>
      <c r="H84" s="12">
        <v>1</v>
      </c>
      <c r="I84" s="12">
        <v>0</v>
      </c>
      <c r="J84" s="12">
        <v>0</v>
      </c>
      <c r="K84" s="12">
        <v>1</v>
      </c>
      <c r="L84" s="12">
        <v>0</v>
      </c>
      <c r="M84" s="12">
        <v>1</v>
      </c>
      <c r="N84" s="12">
        <v>1</v>
      </c>
      <c r="O84" s="12">
        <v>0</v>
      </c>
      <c r="P84" s="33"/>
    </row>
    <row r="85" spans="1:16" x14ac:dyDescent="0.25">
      <c r="A85" s="28" t="s">
        <v>167</v>
      </c>
      <c r="B85" s="29">
        <f t="shared" si="2"/>
        <v>0.22127659574468084</v>
      </c>
      <c r="C85" s="29">
        <v>0.64900000000000002</v>
      </c>
      <c r="D85" s="29">
        <v>0.77600000000000002</v>
      </c>
      <c r="E85" s="12">
        <v>74</v>
      </c>
      <c r="F85" s="12">
        <v>235</v>
      </c>
      <c r="G85" s="12">
        <v>52</v>
      </c>
      <c r="H85" s="12">
        <v>7</v>
      </c>
      <c r="I85" s="12">
        <v>1</v>
      </c>
      <c r="J85" s="12">
        <v>4</v>
      </c>
      <c r="K85" s="12">
        <v>32</v>
      </c>
      <c r="L85" s="12">
        <v>30</v>
      </c>
      <c r="M85" s="12">
        <v>27</v>
      </c>
      <c r="N85" s="12">
        <v>32</v>
      </c>
      <c r="O85" s="12">
        <v>1</v>
      </c>
      <c r="P85" s="33"/>
    </row>
    <row r="86" spans="1:16" x14ac:dyDescent="0.25">
      <c r="A86" s="28" t="s">
        <v>223</v>
      </c>
      <c r="B86" s="29">
        <f t="shared" si="2"/>
        <v>0.25311203319502074</v>
      </c>
      <c r="C86" s="29">
        <v>0.49299999999999999</v>
      </c>
      <c r="D86" s="29">
        <v>0.73599999999999999</v>
      </c>
      <c r="E86" s="12">
        <v>70</v>
      </c>
      <c r="F86" s="12">
        <v>241</v>
      </c>
      <c r="G86" s="12">
        <v>61</v>
      </c>
      <c r="H86" s="12">
        <v>12</v>
      </c>
      <c r="I86" s="12">
        <v>0</v>
      </c>
      <c r="J86" s="12">
        <v>9</v>
      </c>
      <c r="K86" s="12">
        <v>29</v>
      </c>
      <c r="L86" s="12">
        <v>36</v>
      </c>
      <c r="M86" s="12">
        <v>6</v>
      </c>
      <c r="N86" s="12">
        <v>56</v>
      </c>
      <c r="O86" s="12">
        <v>3</v>
      </c>
      <c r="P86" s="33"/>
    </row>
    <row r="87" spans="1:16" x14ac:dyDescent="0.25">
      <c r="A87" s="28" t="s">
        <v>168</v>
      </c>
      <c r="B87" s="29">
        <f t="shared" si="2"/>
        <v>0.14814814814814814</v>
      </c>
      <c r="C87" s="29">
        <v>0.32700000000000001</v>
      </c>
      <c r="D87" s="29">
        <v>0.28600000000000003</v>
      </c>
      <c r="E87" s="12">
        <v>75</v>
      </c>
      <c r="F87" s="12">
        <v>162</v>
      </c>
      <c r="G87" s="12">
        <v>24</v>
      </c>
      <c r="H87" s="12">
        <v>5</v>
      </c>
      <c r="I87" s="12">
        <v>0</v>
      </c>
      <c r="J87" s="12">
        <v>0</v>
      </c>
      <c r="K87" s="12">
        <v>13</v>
      </c>
      <c r="L87" s="12">
        <v>6</v>
      </c>
      <c r="M87" s="12">
        <v>4</v>
      </c>
      <c r="N87" s="12">
        <v>39</v>
      </c>
      <c r="O87" s="12">
        <v>0</v>
      </c>
      <c r="P87" s="7"/>
    </row>
    <row r="88" spans="1:16" x14ac:dyDescent="0.25">
      <c r="A88" s="28" t="s">
        <v>278</v>
      </c>
      <c r="B88" s="29">
        <f t="shared" si="2"/>
        <v>0.16</v>
      </c>
      <c r="C88" s="29">
        <v>0.26700000000000002</v>
      </c>
      <c r="D88" s="29">
        <v>0.16</v>
      </c>
      <c r="E88" s="12">
        <v>5</v>
      </c>
      <c r="F88" s="12">
        <v>25</v>
      </c>
      <c r="G88" s="12">
        <v>4</v>
      </c>
      <c r="H88" s="12">
        <v>0</v>
      </c>
      <c r="I88" s="12">
        <v>0</v>
      </c>
      <c r="J88" s="12">
        <v>0</v>
      </c>
      <c r="K88" s="12">
        <v>1</v>
      </c>
      <c r="L88" s="12">
        <v>5</v>
      </c>
      <c r="M88" s="12">
        <v>4</v>
      </c>
      <c r="N88" s="12">
        <v>8</v>
      </c>
      <c r="O88" s="12">
        <v>0</v>
      </c>
      <c r="P88" s="33"/>
    </row>
    <row r="89" spans="1:16" x14ac:dyDescent="0.25">
      <c r="A89" s="28" t="s">
        <v>202</v>
      </c>
      <c r="B89" s="29">
        <f t="shared" si="2"/>
        <v>1</v>
      </c>
      <c r="C89" s="29">
        <v>1</v>
      </c>
      <c r="D89" s="29">
        <v>1</v>
      </c>
      <c r="E89" s="12">
        <v>0</v>
      </c>
      <c r="F89" s="12">
        <v>1</v>
      </c>
      <c r="G89" s="12">
        <v>1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33"/>
    </row>
    <row r="90" spans="1:16" x14ac:dyDescent="0.25">
      <c r="A90" s="28" t="s">
        <v>446</v>
      </c>
      <c r="B90" s="29">
        <f t="shared" si="2"/>
        <v>0.24436090225563908</v>
      </c>
      <c r="C90" s="29">
        <v>0.27800000000000002</v>
      </c>
      <c r="D90" s="29">
        <v>0.35699999999999998</v>
      </c>
      <c r="E90" s="12">
        <v>239</v>
      </c>
      <c r="F90" s="12">
        <v>798</v>
      </c>
      <c r="G90" s="12">
        <v>195</v>
      </c>
      <c r="H90" s="12">
        <v>43</v>
      </c>
      <c r="I90" s="12">
        <v>4</v>
      </c>
      <c r="J90" s="12">
        <v>10</v>
      </c>
      <c r="K90" s="12">
        <v>79</v>
      </c>
      <c r="L90" s="12">
        <v>78</v>
      </c>
      <c r="M90" s="12">
        <v>41</v>
      </c>
      <c r="N90" s="12">
        <v>199</v>
      </c>
      <c r="O90" s="12">
        <v>15</v>
      </c>
      <c r="P90" s="33"/>
    </row>
    <row r="91" spans="1:16" x14ac:dyDescent="0.25">
      <c r="A91" s="28" t="s">
        <v>471</v>
      </c>
      <c r="B91" s="29">
        <f t="shared" si="2"/>
        <v>0.5</v>
      </c>
      <c r="C91" s="29">
        <v>0.69399999999999995</v>
      </c>
      <c r="D91" s="29">
        <v>1.022</v>
      </c>
      <c r="E91" s="12">
        <v>2</v>
      </c>
      <c r="F91" s="12">
        <v>2</v>
      </c>
      <c r="G91" s="12">
        <v>1</v>
      </c>
      <c r="H91" s="12">
        <v>0</v>
      </c>
      <c r="I91" s="12">
        <v>0</v>
      </c>
      <c r="J91" s="12">
        <v>1</v>
      </c>
      <c r="K91" s="12">
        <v>1</v>
      </c>
      <c r="L91" s="12">
        <v>1</v>
      </c>
      <c r="M91" s="12">
        <v>0</v>
      </c>
      <c r="N91" s="12">
        <v>0</v>
      </c>
      <c r="O91" s="12">
        <v>0</v>
      </c>
      <c r="P91" s="33"/>
    </row>
    <row r="92" spans="1:16" x14ac:dyDescent="0.25">
      <c r="A92" s="28" t="s">
        <v>257</v>
      </c>
      <c r="B92" s="29">
        <f t="shared" si="2"/>
        <v>0.22172949002217296</v>
      </c>
      <c r="C92" s="29">
        <v>0.28599999999999998</v>
      </c>
      <c r="D92" s="29">
        <v>0.66700000000000004</v>
      </c>
      <c r="E92" s="12">
        <v>122</v>
      </c>
      <c r="F92" s="12">
        <v>451</v>
      </c>
      <c r="G92" s="12">
        <v>100</v>
      </c>
      <c r="H92" s="12">
        <v>19</v>
      </c>
      <c r="I92" s="12">
        <v>3</v>
      </c>
      <c r="J92" s="12">
        <v>12</v>
      </c>
      <c r="K92" s="12">
        <v>54</v>
      </c>
      <c r="L92" s="12">
        <v>45</v>
      </c>
      <c r="M92" s="12">
        <v>34</v>
      </c>
      <c r="N92" s="12">
        <v>86</v>
      </c>
      <c r="O92" s="12">
        <v>0</v>
      </c>
      <c r="P92" s="7"/>
    </row>
    <row r="93" spans="1:16" x14ac:dyDescent="0.25">
      <c r="A93" s="28" t="s">
        <v>188</v>
      </c>
      <c r="B93" s="29">
        <f t="shared" si="2"/>
        <v>0.27200000000000002</v>
      </c>
      <c r="C93" s="29">
        <v>1.9630000000000001</v>
      </c>
      <c r="D93" s="29">
        <v>3.198</v>
      </c>
      <c r="E93" s="12">
        <v>49</v>
      </c>
      <c r="F93" s="12">
        <v>250</v>
      </c>
      <c r="G93" s="12">
        <v>68</v>
      </c>
      <c r="H93" s="12">
        <v>21</v>
      </c>
      <c r="I93" s="12">
        <v>0</v>
      </c>
      <c r="J93" s="12">
        <v>3</v>
      </c>
      <c r="K93" s="12">
        <v>25</v>
      </c>
      <c r="L93" s="12">
        <v>21</v>
      </c>
      <c r="M93" s="12">
        <v>14</v>
      </c>
      <c r="N93" s="12">
        <v>58</v>
      </c>
      <c r="O93" s="12">
        <v>1</v>
      </c>
      <c r="P93" s="33"/>
    </row>
    <row r="94" spans="1:16" x14ac:dyDescent="0.25">
      <c r="A94" s="28" t="s">
        <v>258</v>
      </c>
      <c r="B94" s="29">
        <f t="shared" si="2"/>
        <v>0.16666666666666666</v>
      </c>
      <c r="C94" s="29">
        <v>0.67</v>
      </c>
      <c r="D94" s="29">
        <v>0.89600000000000002</v>
      </c>
      <c r="E94" s="12">
        <v>0</v>
      </c>
      <c r="F94" s="12">
        <v>6</v>
      </c>
      <c r="G94" s="12">
        <v>1</v>
      </c>
      <c r="H94" s="12">
        <v>0</v>
      </c>
      <c r="I94" s="12">
        <v>0</v>
      </c>
      <c r="J94" s="12">
        <v>1</v>
      </c>
      <c r="K94" s="12">
        <v>1</v>
      </c>
      <c r="L94" s="12">
        <v>2</v>
      </c>
      <c r="M94" s="12">
        <v>1</v>
      </c>
      <c r="N94" s="12">
        <v>2</v>
      </c>
      <c r="O94" s="12">
        <v>0</v>
      </c>
      <c r="P94" s="33"/>
    </row>
    <row r="95" spans="1:16" x14ac:dyDescent="0.25">
      <c r="A95" s="28" t="s">
        <v>150</v>
      </c>
      <c r="B95" s="29">
        <f t="shared" si="2"/>
        <v>0.26812227074235806</v>
      </c>
      <c r="C95" s="29">
        <v>3.0639999999999996</v>
      </c>
      <c r="D95" s="29">
        <v>3.9159999999999999</v>
      </c>
      <c r="E95" s="12">
        <v>567</v>
      </c>
      <c r="F95" s="12">
        <v>2290</v>
      </c>
      <c r="G95" s="12">
        <v>614</v>
      </c>
      <c r="H95" s="12">
        <v>143</v>
      </c>
      <c r="I95" s="12">
        <v>5</v>
      </c>
      <c r="J95" s="12">
        <v>116</v>
      </c>
      <c r="K95" s="12">
        <v>318</v>
      </c>
      <c r="L95" s="12">
        <v>371</v>
      </c>
      <c r="M95" s="12">
        <v>135</v>
      </c>
      <c r="N95" s="12">
        <v>474</v>
      </c>
      <c r="O95" s="12">
        <v>3</v>
      </c>
      <c r="P95" s="33"/>
    </row>
    <row r="96" spans="1:16" x14ac:dyDescent="0.25">
      <c r="A96" s="28" t="s">
        <v>447</v>
      </c>
      <c r="B96" s="29">
        <f t="shared" si="2"/>
        <v>0.27881448957189903</v>
      </c>
      <c r="C96" s="29">
        <v>2.36</v>
      </c>
      <c r="D96" s="29">
        <v>2.9649999999999999</v>
      </c>
      <c r="E96" s="12">
        <v>204</v>
      </c>
      <c r="F96" s="12">
        <v>1822</v>
      </c>
      <c r="G96" s="12">
        <v>508</v>
      </c>
      <c r="H96" s="12">
        <v>85</v>
      </c>
      <c r="I96" s="12">
        <v>7</v>
      </c>
      <c r="J96" s="12">
        <v>80</v>
      </c>
      <c r="K96" s="12">
        <v>226</v>
      </c>
      <c r="L96" s="12">
        <v>265</v>
      </c>
      <c r="M96" s="12">
        <v>104</v>
      </c>
      <c r="N96" s="12">
        <v>496</v>
      </c>
      <c r="O96" s="12">
        <v>43</v>
      </c>
      <c r="P96" s="7"/>
    </row>
    <row r="97" spans="1:16" x14ac:dyDescent="0.25">
      <c r="A97" s="28" t="s">
        <v>259</v>
      </c>
      <c r="B97" s="29">
        <f t="shared" si="2"/>
        <v>0.24704618689581095</v>
      </c>
      <c r="C97" s="29">
        <v>3.7600000000000002</v>
      </c>
      <c r="D97" s="29">
        <v>4.7139999999999995</v>
      </c>
      <c r="E97" s="12">
        <v>273</v>
      </c>
      <c r="F97" s="12">
        <v>931</v>
      </c>
      <c r="G97" s="12">
        <v>230</v>
      </c>
      <c r="H97" s="12">
        <v>29</v>
      </c>
      <c r="I97" s="12">
        <v>0</v>
      </c>
      <c r="J97" s="12">
        <v>58</v>
      </c>
      <c r="K97" s="12">
        <v>145</v>
      </c>
      <c r="L97" s="12">
        <v>130</v>
      </c>
      <c r="M97" s="12">
        <v>119</v>
      </c>
      <c r="N97" s="12">
        <v>264</v>
      </c>
      <c r="O97" s="12">
        <v>0</v>
      </c>
      <c r="P97" s="7"/>
    </row>
    <row r="98" spans="1:16" x14ac:dyDescent="0.25">
      <c r="A98" s="28" t="s">
        <v>157</v>
      </c>
      <c r="B98" s="29">
        <f t="shared" ref="B98:B129" si="3">G98/F98</f>
        <v>0.27812696417347582</v>
      </c>
      <c r="C98" s="29">
        <v>0.97</v>
      </c>
      <c r="D98" s="29">
        <v>1.2030000000000001</v>
      </c>
      <c r="E98" s="12">
        <v>829</v>
      </c>
      <c r="F98" s="12">
        <v>3182</v>
      </c>
      <c r="G98" s="12">
        <v>885</v>
      </c>
      <c r="H98" s="12">
        <v>231</v>
      </c>
      <c r="I98" s="12">
        <v>11</v>
      </c>
      <c r="J98" s="12">
        <v>118</v>
      </c>
      <c r="K98" s="12">
        <v>459</v>
      </c>
      <c r="L98" s="12">
        <v>464</v>
      </c>
      <c r="M98" s="12">
        <v>359</v>
      </c>
      <c r="N98" s="12">
        <v>591</v>
      </c>
      <c r="O98" s="12">
        <v>9</v>
      </c>
      <c r="P98" s="33"/>
    </row>
    <row r="99" spans="1:16" x14ac:dyDescent="0.25">
      <c r="A99" s="28" t="s">
        <v>248</v>
      </c>
      <c r="B99" s="29">
        <f t="shared" si="3"/>
        <v>0.25415929203539822</v>
      </c>
      <c r="C99" s="29">
        <v>1.105</v>
      </c>
      <c r="D99" s="29">
        <v>1.202</v>
      </c>
      <c r="E99" s="12">
        <v>596</v>
      </c>
      <c r="F99" s="12">
        <v>2825</v>
      </c>
      <c r="G99" s="12">
        <v>718</v>
      </c>
      <c r="H99" s="12">
        <v>158</v>
      </c>
      <c r="I99" s="12">
        <v>10</v>
      </c>
      <c r="J99" s="12">
        <v>131</v>
      </c>
      <c r="K99" s="12">
        <v>464</v>
      </c>
      <c r="L99" s="12">
        <v>353</v>
      </c>
      <c r="M99" s="12">
        <v>367</v>
      </c>
      <c r="N99" s="12">
        <v>806</v>
      </c>
      <c r="O99" s="12">
        <v>16</v>
      </c>
      <c r="P99" s="7"/>
    </row>
    <row r="100" spans="1:16" x14ac:dyDescent="0.25">
      <c r="A100" s="70" t="s">
        <v>196</v>
      </c>
      <c r="B100" s="29">
        <f t="shared" si="3"/>
        <v>0.23898057238353876</v>
      </c>
      <c r="C100" s="71">
        <v>0.32800000000000001</v>
      </c>
      <c r="D100" s="71">
        <v>0.39400000000000002</v>
      </c>
      <c r="E100" s="72">
        <v>1144</v>
      </c>
      <c r="F100" s="72">
        <v>4787</v>
      </c>
      <c r="G100" s="72">
        <v>1144</v>
      </c>
      <c r="H100" s="72">
        <v>228</v>
      </c>
      <c r="I100" s="72">
        <v>6</v>
      </c>
      <c r="J100" s="72">
        <v>130</v>
      </c>
      <c r="K100" s="72">
        <v>529</v>
      </c>
      <c r="L100" s="72">
        <v>539</v>
      </c>
      <c r="M100" s="72">
        <v>279</v>
      </c>
      <c r="N100" s="72">
        <v>753</v>
      </c>
      <c r="O100" s="72">
        <v>9</v>
      </c>
      <c r="P100" s="7"/>
    </row>
    <row r="101" spans="1:16" x14ac:dyDescent="0.25">
      <c r="A101" s="28" t="s">
        <v>224</v>
      </c>
      <c r="B101" s="29">
        <f t="shared" si="3"/>
        <v>0.23732251521298176</v>
      </c>
      <c r="C101" s="29">
        <v>0.30599999999999999</v>
      </c>
      <c r="D101" s="29">
        <v>0.39600000000000002</v>
      </c>
      <c r="E101" s="12">
        <v>401</v>
      </c>
      <c r="F101" s="12">
        <v>1479</v>
      </c>
      <c r="G101" s="12">
        <v>351</v>
      </c>
      <c r="H101" s="12">
        <v>84</v>
      </c>
      <c r="I101" s="12">
        <v>1</v>
      </c>
      <c r="J101" s="12">
        <v>54</v>
      </c>
      <c r="K101" s="12">
        <v>179</v>
      </c>
      <c r="L101" s="12">
        <v>178</v>
      </c>
      <c r="M101" s="12">
        <v>173</v>
      </c>
      <c r="N101" s="12">
        <v>436</v>
      </c>
      <c r="O101" s="12">
        <v>1</v>
      </c>
      <c r="P101" s="7"/>
    </row>
    <row r="102" spans="1:16" x14ac:dyDescent="0.25">
      <c r="A102" s="28" t="s">
        <v>271</v>
      </c>
      <c r="B102" s="29">
        <f t="shared" si="3"/>
        <v>0.31074428033593976</v>
      </c>
      <c r="C102" s="29">
        <v>0.308</v>
      </c>
      <c r="D102" s="29">
        <v>0.33700000000000002</v>
      </c>
      <c r="E102" s="12">
        <v>864</v>
      </c>
      <c r="F102" s="12">
        <v>3453</v>
      </c>
      <c r="G102" s="12">
        <v>1073</v>
      </c>
      <c r="H102" s="12">
        <v>165</v>
      </c>
      <c r="I102" s="12">
        <v>21</v>
      </c>
      <c r="J102" s="12">
        <v>37</v>
      </c>
      <c r="K102" s="12">
        <v>440</v>
      </c>
      <c r="L102" s="12">
        <v>292</v>
      </c>
      <c r="M102" s="12">
        <v>223</v>
      </c>
      <c r="N102" s="12">
        <v>331</v>
      </c>
      <c r="O102" s="12">
        <v>5</v>
      </c>
      <c r="P102" s="7"/>
    </row>
    <row r="103" spans="1:16" x14ac:dyDescent="0.25">
      <c r="A103" s="28" t="s">
        <v>472</v>
      </c>
      <c r="B103" s="29">
        <f t="shared" si="3"/>
        <v>0.28709055876685935</v>
      </c>
      <c r="C103" s="29">
        <v>0.35199999999999998</v>
      </c>
      <c r="D103" s="29">
        <v>0.48799999999999999</v>
      </c>
      <c r="E103" s="12">
        <v>10</v>
      </c>
      <c r="F103" s="12">
        <v>519</v>
      </c>
      <c r="G103" s="12">
        <v>149</v>
      </c>
      <c r="H103" s="12">
        <v>18</v>
      </c>
      <c r="I103" s="12">
        <v>0</v>
      </c>
      <c r="J103" s="12">
        <v>24</v>
      </c>
      <c r="K103" s="12">
        <v>61</v>
      </c>
      <c r="L103" s="12">
        <v>63</v>
      </c>
      <c r="M103" s="12">
        <v>18</v>
      </c>
      <c r="N103" s="12">
        <v>113</v>
      </c>
      <c r="O103" s="12">
        <v>0</v>
      </c>
      <c r="P103" s="7"/>
    </row>
    <row r="104" spans="1:16" x14ac:dyDescent="0.25">
      <c r="A104" s="28" t="s">
        <v>230</v>
      </c>
      <c r="B104" s="29">
        <f t="shared" si="3"/>
        <v>0.2774566473988439</v>
      </c>
      <c r="C104" s="29">
        <v>0.85</v>
      </c>
      <c r="D104" s="29">
        <v>1.2269999999999999</v>
      </c>
      <c r="E104" s="12">
        <v>160</v>
      </c>
      <c r="F104" s="12">
        <v>692</v>
      </c>
      <c r="G104" s="12">
        <v>192</v>
      </c>
      <c r="H104" s="12">
        <v>43</v>
      </c>
      <c r="I104" s="12">
        <v>0</v>
      </c>
      <c r="J104" s="12">
        <v>13</v>
      </c>
      <c r="K104" s="12">
        <v>80</v>
      </c>
      <c r="L104" s="12">
        <v>62</v>
      </c>
      <c r="M104" s="12">
        <v>22</v>
      </c>
      <c r="N104" s="12">
        <v>86</v>
      </c>
      <c r="O104" s="12">
        <v>2</v>
      </c>
      <c r="P104" s="7"/>
    </row>
    <row r="105" spans="1:16" x14ac:dyDescent="0.25">
      <c r="A105" s="28" t="s">
        <v>448</v>
      </c>
      <c r="B105" s="29">
        <f t="shared" si="3"/>
        <v>0.271356783919598</v>
      </c>
      <c r="C105" s="29">
        <v>0.308</v>
      </c>
      <c r="D105" s="29">
        <v>0.28399999999999997</v>
      </c>
      <c r="E105" s="12">
        <v>47</v>
      </c>
      <c r="F105" s="12">
        <v>199</v>
      </c>
      <c r="G105" s="12">
        <v>54</v>
      </c>
      <c r="H105" s="12">
        <v>13</v>
      </c>
      <c r="I105" s="12">
        <v>0</v>
      </c>
      <c r="J105" s="12">
        <v>2</v>
      </c>
      <c r="K105" s="12">
        <v>26</v>
      </c>
      <c r="L105" s="12">
        <v>17</v>
      </c>
      <c r="M105" s="12">
        <v>18</v>
      </c>
      <c r="N105" s="12">
        <v>39</v>
      </c>
      <c r="O105" s="12">
        <v>0</v>
      </c>
      <c r="P105" s="7"/>
    </row>
    <row r="106" spans="1:16" x14ac:dyDescent="0.25">
      <c r="A106" s="28" t="s">
        <v>178</v>
      </c>
      <c r="B106" s="29">
        <f t="shared" si="3"/>
        <v>0.22222222222222221</v>
      </c>
      <c r="C106" s="29">
        <v>0.62</v>
      </c>
      <c r="D106" s="29">
        <v>0.95399999999999996</v>
      </c>
      <c r="E106" s="12">
        <v>107</v>
      </c>
      <c r="F106" s="12">
        <v>297</v>
      </c>
      <c r="G106" s="12">
        <v>66</v>
      </c>
      <c r="H106" s="12">
        <v>17</v>
      </c>
      <c r="I106" s="12">
        <v>1</v>
      </c>
      <c r="J106" s="12">
        <v>5</v>
      </c>
      <c r="K106" s="12">
        <v>46</v>
      </c>
      <c r="L106" s="12">
        <v>26</v>
      </c>
      <c r="M106" s="12">
        <v>34</v>
      </c>
      <c r="N106" s="12">
        <v>54</v>
      </c>
      <c r="O106" s="12">
        <v>1</v>
      </c>
      <c r="P106" s="7"/>
    </row>
    <row r="107" spans="1:16" x14ac:dyDescent="0.25">
      <c r="A107" s="70" t="s">
        <v>169</v>
      </c>
      <c r="B107" s="29">
        <f t="shared" si="3"/>
        <v>0.28619528619528617</v>
      </c>
      <c r="C107" s="71">
        <v>0.32600000000000001</v>
      </c>
      <c r="D107" s="71">
        <v>0.38300000000000001</v>
      </c>
      <c r="E107" s="72">
        <v>73</v>
      </c>
      <c r="F107" s="72">
        <v>297</v>
      </c>
      <c r="G107" s="72">
        <v>85</v>
      </c>
      <c r="H107" s="72">
        <v>18</v>
      </c>
      <c r="I107" s="72">
        <v>0</v>
      </c>
      <c r="J107" s="72">
        <v>14</v>
      </c>
      <c r="K107" s="72">
        <v>44</v>
      </c>
      <c r="L107" s="72">
        <v>35</v>
      </c>
      <c r="M107" s="72">
        <v>8</v>
      </c>
      <c r="N107" s="72">
        <v>77</v>
      </c>
      <c r="O107" s="72">
        <v>0</v>
      </c>
      <c r="P107" s="33"/>
    </row>
    <row r="108" spans="1:16" x14ac:dyDescent="0.25">
      <c r="A108" s="28" t="s">
        <v>151</v>
      </c>
      <c r="B108" s="29">
        <f t="shared" si="3"/>
        <v>0.25795356835769562</v>
      </c>
      <c r="C108" s="29">
        <v>0.11799999999999999</v>
      </c>
      <c r="D108" s="29">
        <v>0.11799999999999999</v>
      </c>
      <c r="E108" s="12">
        <v>321</v>
      </c>
      <c r="F108" s="12">
        <v>1163</v>
      </c>
      <c r="G108" s="12">
        <v>300</v>
      </c>
      <c r="H108" s="12">
        <v>43</v>
      </c>
      <c r="I108" s="12">
        <v>2</v>
      </c>
      <c r="J108" s="12">
        <v>125</v>
      </c>
      <c r="K108" s="12">
        <v>282</v>
      </c>
      <c r="L108" s="12">
        <v>273</v>
      </c>
      <c r="M108" s="12">
        <v>310</v>
      </c>
      <c r="N108" s="12">
        <v>369</v>
      </c>
      <c r="O108" s="12">
        <v>2</v>
      </c>
      <c r="P108" s="7"/>
    </row>
    <row r="109" spans="1:16" x14ac:dyDescent="0.25">
      <c r="A109" s="70" t="s">
        <v>197</v>
      </c>
      <c r="B109" s="29">
        <f t="shared" si="3"/>
        <v>0.21568627450980393</v>
      </c>
      <c r="C109" s="71">
        <v>0.26800000000000002</v>
      </c>
      <c r="D109" s="71">
        <v>0.55000000000000004</v>
      </c>
      <c r="E109" s="72">
        <v>0</v>
      </c>
      <c r="F109" s="72">
        <v>102</v>
      </c>
      <c r="G109" s="72">
        <v>22</v>
      </c>
      <c r="H109" s="72">
        <v>4</v>
      </c>
      <c r="I109" s="72">
        <v>0</v>
      </c>
      <c r="J109" s="72">
        <v>1</v>
      </c>
      <c r="K109" s="72">
        <v>13</v>
      </c>
      <c r="L109" s="72">
        <v>11</v>
      </c>
      <c r="M109" s="72">
        <v>13</v>
      </c>
      <c r="N109" s="72">
        <v>28</v>
      </c>
      <c r="O109" s="72">
        <v>0</v>
      </c>
      <c r="P109" s="33"/>
    </row>
    <row r="110" spans="1:16" x14ac:dyDescent="0.25">
      <c r="A110" s="28" t="s">
        <v>170</v>
      </c>
      <c r="B110" s="29">
        <f t="shared" si="3"/>
        <v>0.27184466019417475</v>
      </c>
      <c r="C110" s="29">
        <v>0.25</v>
      </c>
      <c r="D110" s="29">
        <v>0.34200000000000003</v>
      </c>
      <c r="E110" s="12">
        <v>149</v>
      </c>
      <c r="F110" s="12">
        <v>515</v>
      </c>
      <c r="G110" s="12">
        <v>140</v>
      </c>
      <c r="H110" s="12">
        <v>34</v>
      </c>
      <c r="I110" s="12">
        <v>3</v>
      </c>
      <c r="J110" s="12">
        <v>24</v>
      </c>
      <c r="K110" s="12">
        <v>53</v>
      </c>
      <c r="L110" s="12">
        <v>72</v>
      </c>
      <c r="M110" s="12">
        <v>30</v>
      </c>
      <c r="N110" s="12">
        <v>110</v>
      </c>
      <c r="O110" s="12">
        <v>0</v>
      </c>
      <c r="P110" s="7"/>
    </row>
    <row r="111" spans="1:16" x14ac:dyDescent="0.25">
      <c r="A111" s="28" t="s">
        <v>211</v>
      </c>
      <c r="B111" s="29">
        <f t="shared" si="3"/>
        <v>0.11764705882352941</v>
      </c>
      <c r="C111" s="29">
        <v>0.32</v>
      </c>
      <c r="D111" s="29">
        <v>0.38200000000000001</v>
      </c>
      <c r="E111" s="12">
        <v>3</v>
      </c>
      <c r="F111" s="12">
        <v>17</v>
      </c>
      <c r="G111" s="12">
        <v>2</v>
      </c>
      <c r="H111" s="12">
        <v>0</v>
      </c>
      <c r="I111" s="12">
        <v>0</v>
      </c>
      <c r="J111" s="12">
        <v>0</v>
      </c>
      <c r="K111" s="12">
        <v>0</v>
      </c>
      <c r="L111" s="12">
        <v>1</v>
      </c>
      <c r="M111" s="12">
        <v>0</v>
      </c>
      <c r="N111" s="12">
        <v>6</v>
      </c>
      <c r="O111" s="12">
        <v>0</v>
      </c>
      <c r="P111" s="33"/>
    </row>
    <row r="112" spans="1:16" x14ac:dyDescent="0.25">
      <c r="A112" s="28" t="s">
        <v>473</v>
      </c>
      <c r="B112" s="29">
        <f t="shared" si="3"/>
        <v>0.24483775811209441</v>
      </c>
      <c r="C112" s="29">
        <v>0.46899999999999997</v>
      </c>
      <c r="D112" s="29">
        <v>0.43</v>
      </c>
      <c r="E112" s="12">
        <v>252</v>
      </c>
      <c r="F112" s="12">
        <v>1017</v>
      </c>
      <c r="G112" s="12">
        <v>249</v>
      </c>
      <c r="H112" s="12">
        <v>47</v>
      </c>
      <c r="I112" s="12">
        <v>5</v>
      </c>
      <c r="J112" s="12">
        <v>35</v>
      </c>
      <c r="K112" s="12">
        <v>127</v>
      </c>
      <c r="L112" s="12">
        <v>127</v>
      </c>
      <c r="M112" s="12">
        <v>69</v>
      </c>
      <c r="N112" s="12">
        <v>240</v>
      </c>
      <c r="O112" s="12">
        <v>1</v>
      </c>
      <c r="P112" s="7"/>
    </row>
    <row r="113" spans="1:16" x14ac:dyDescent="0.25">
      <c r="A113" s="28" t="s">
        <v>171</v>
      </c>
      <c r="B113" s="29">
        <f t="shared" si="3"/>
        <v>0.21052631578947367</v>
      </c>
      <c r="C113" s="29">
        <v>0.40900000000000003</v>
      </c>
      <c r="D113" s="29">
        <v>0.53300000000000003</v>
      </c>
      <c r="E113" s="12">
        <v>12</v>
      </c>
      <c r="F113" s="12">
        <v>38</v>
      </c>
      <c r="G113" s="12">
        <v>8</v>
      </c>
      <c r="H113" s="12">
        <v>2</v>
      </c>
      <c r="I113" s="12">
        <v>0</v>
      </c>
      <c r="J113" s="12">
        <v>1</v>
      </c>
      <c r="K113" s="12">
        <v>3</v>
      </c>
      <c r="L113" s="12">
        <v>4</v>
      </c>
      <c r="M113" s="12">
        <v>1</v>
      </c>
      <c r="N113" s="12">
        <v>13</v>
      </c>
      <c r="O113" s="12">
        <v>0</v>
      </c>
      <c r="P113" s="7"/>
    </row>
    <row r="114" spans="1:16" x14ac:dyDescent="0.25">
      <c r="A114" s="28" t="s">
        <v>449</v>
      </c>
      <c r="B114" s="29">
        <f t="shared" si="3"/>
        <v>0.24899598393574296</v>
      </c>
      <c r="C114" s="29">
        <v>0.93399999999999994</v>
      </c>
      <c r="D114" s="29">
        <v>1.026</v>
      </c>
      <c r="E114" s="12">
        <v>188</v>
      </c>
      <c r="F114" s="12">
        <v>747</v>
      </c>
      <c r="G114" s="12">
        <v>186</v>
      </c>
      <c r="H114" s="12">
        <v>43</v>
      </c>
      <c r="I114" s="12">
        <v>8</v>
      </c>
      <c r="J114" s="12">
        <v>25</v>
      </c>
      <c r="K114" s="12">
        <v>86</v>
      </c>
      <c r="L114" s="12">
        <v>98</v>
      </c>
      <c r="M114" s="12">
        <v>13</v>
      </c>
      <c r="N114" s="12">
        <v>280</v>
      </c>
      <c r="O114" s="12">
        <v>7</v>
      </c>
      <c r="P114" s="33"/>
    </row>
    <row r="115" spans="1:16" x14ac:dyDescent="0.25">
      <c r="A115" s="28" t="s">
        <v>491</v>
      </c>
      <c r="B115" s="29">
        <f t="shared" si="3"/>
        <v>0.31140350877192985</v>
      </c>
      <c r="C115" s="29">
        <v>1.0449999999999999</v>
      </c>
      <c r="D115" s="29">
        <v>1.514</v>
      </c>
      <c r="E115" s="12">
        <v>57</v>
      </c>
      <c r="F115" s="12">
        <v>228</v>
      </c>
      <c r="G115" s="12">
        <v>71</v>
      </c>
      <c r="H115" s="12">
        <v>8</v>
      </c>
      <c r="I115" s="12">
        <v>1</v>
      </c>
      <c r="J115" s="12">
        <v>2</v>
      </c>
      <c r="K115" s="12">
        <v>29</v>
      </c>
      <c r="L115" s="12">
        <v>14</v>
      </c>
      <c r="M115" s="12">
        <v>14</v>
      </c>
      <c r="N115" s="12">
        <v>29</v>
      </c>
      <c r="O115" s="12">
        <v>2</v>
      </c>
      <c r="P115" s="33"/>
    </row>
    <row r="116" spans="1:16" x14ac:dyDescent="0.25">
      <c r="A116" s="28" t="s">
        <v>203</v>
      </c>
      <c r="B116" s="29">
        <f t="shared" si="3"/>
        <v>0.28500823723228996</v>
      </c>
      <c r="C116" s="29">
        <v>2.0680000000000001</v>
      </c>
      <c r="D116" s="29">
        <v>2.7919999999999998</v>
      </c>
      <c r="E116" s="12">
        <v>144</v>
      </c>
      <c r="F116" s="12">
        <v>607</v>
      </c>
      <c r="G116" s="12">
        <v>173</v>
      </c>
      <c r="H116" s="12">
        <v>28</v>
      </c>
      <c r="I116" s="12">
        <v>2</v>
      </c>
      <c r="J116" s="12">
        <v>9</v>
      </c>
      <c r="K116" s="12">
        <v>78</v>
      </c>
      <c r="L116" s="12">
        <v>58</v>
      </c>
      <c r="M116" s="12">
        <v>26</v>
      </c>
      <c r="N116" s="12">
        <v>108</v>
      </c>
      <c r="O116" s="12">
        <v>7</v>
      </c>
      <c r="P116" s="40"/>
    </row>
    <row r="117" spans="1:16" x14ac:dyDescent="0.25">
      <c r="A117" s="28" t="s">
        <v>158</v>
      </c>
      <c r="B117" s="29">
        <f t="shared" si="3"/>
        <v>0.14668769716088328</v>
      </c>
      <c r="C117" s="29">
        <v>0.626</v>
      </c>
      <c r="D117" s="29">
        <v>0.86499999999999999</v>
      </c>
      <c r="E117" s="12">
        <v>174</v>
      </c>
      <c r="F117" s="12">
        <v>634</v>
      </c>
      <c r="G117" s="12">
        <v>93</v>
      </c>
      <c r="H117" s="12">
        <v>20</v>
      </c>
      <c r="I117" s="12">
        <v>1</v>
      </c>
      <c r="J117" s="12">
        <v>5</v>
      </c>
      <c r="K117" s="12">
        <v>42</v>
      </c>
      <c r="L117" s="12">
        <v>49</v>
      </c>
      <c r="M117" s="12">
        <v>25</v>
      </c>
      <c r="N117" s="12">
        <v>181</v>
      </c>
      <c r="O117" s="12">
        <v>1</v>
      </c>
      <c r="P117" s="33"/>
    </row>
    <row r="118" spans="1:16" x14ac:dyDescent="0.25">
      <c r="A118" s="28" t="s">
        <v>253</v>
      </c>
      <c r="B118" s="29">
        <f t="shared" si="3"/>
        <v>0.12955465587044535</v>
      </c>
      <c r="C118" s="29">
        <v>1.7949999999999997</v>
      </c>
      <c r="D118" s="29">
        <v>1.9430000000000001</v>
      </c>
      <c r="E118" s="12">
        <v>70</v>
      </c>
      <c r="F118" s="12">
        <v>247</v>
      </c>
      <c r="G118" s="12">
        <v>32</v>
      </c>
      <c r="H118" s="12">
        <v>5</v>
      </c>
      <c r="I118" s="12">
        <v>0</v>
      </c>
      <c r="J118" s="12">
        <v>11</v>
      </c>
      <c r="K118" s="12">
        <v>20</v>
      </c>
      <c r="L118" s="12">
        <v>21</v>
      </c>
      <c r="M118" s="12">
        <v>24</v>
      </c>
      <c r="N118" s="12">
        <v>92</v>
      </c>
      <c r="O118" s="12">
        <v>0</v>
      </c>
      <c r="P118" s="7"/>
    </row>
    <row r="119" spans="1:16" x14ac:dyDescent="0.25">
      <c r="A119" s="70" t="s">
        <v>152</v>
      </c>
      <c r="B119" s="29">
        <f t="shared" si="3"/>
        <v>0.25493060628195763</v>
      </c>
      <c r="C119" s="71">
        <v>0.27700000000000002</v>
      </c>
      <c r="D119" s="71">
        <v>0.35299999999999998</v>
      </c>
      <c r="E119" s="72">
        <v>378</v>
      </c>
      <c r="F119" s="72">
        <v>1369</v>
      </c>
      <c r="G119" s="72">
        <v>349</v>
      </c>
      <c r="H119" s="72">
        <v>55</v>
      </c>
      <c r="I119" s="72">
        <v>0</v>
      </c>
      <c r="J119" s="72">
        <v>23</v>
      </c>
      <c r="K119" s="72">
        <v>141</v>
      </c>
      <c r="L119" s="72">
        <v>148</v>
      </c>
      <c r="M119" s="72">
        <v>93</v>
      </c>
      <c r="N119" s="72">
        <v>216</v>
      </c>
      <c r="O119" s="72">
        <v>0</v>
      </c>
      <c r="P119" s="33"/>
    </row>
    <row r="120" spans="1:16" x14ac:dyDescent="0.25">
      <c r="A120" s="28" t="s">
        <v>272</v>
      </c>
      <c r="B120" s="29">
        <f t="shared" si="3"/>
        <v>0.26766595289079231</v>
      </c>
      <c r="C120" s="29">
        <v>0.32500000000000001</v>
      </c>
      <c r="D120" s="29">
        <v>0.27300000000000002</v>
      </c>
      <c r="E120" s="12">
        <v>490</v>
      </c>
      <c r="F120" s="12">
        <v>1868</v>
      </c>
      <c r="G120" s="12">
        <v>500</v>
      </c>
      <c r="H120" s="12">
        <v>113</v>
      </c>
      <c r="I120" s="12">
        <v>10</v>
      </c>
      <c r="J120" s="12">
        <v>91</v>
      </c>
      <c r="K120" s="12">
        <v>280</v>
      </c>
      <c r="L120" s="12">
        <v>255</v>
      </c>
      <c r="M120" s="12">
        <v>197</v>
      </c>
      <c r="N120" s="12">
        <v>553</v>
      </c>
      <c r="O120" s="12">
        <v>8</v>
      </c>
      <c r="P120" s="33"/>
    </row>
    <row r="121" spans="1:16" x14ac:dyDescent="0.25">
      <c r="A121" s="28" t="s">
        <v>159</v>
      </c>
      <c r="B121" s="29">
        <f t="shared" si="3"/>
        <v>0.3038294797687861</v>
      </c>
      <c r="C121" s="29">
        <v>0.78</v>
      </c>
      <c r="D121" s="29">
        <v>0.78400000000000003</v>
      </c>
      <c r="E121" s="12">
        <v>711</v>
      </c>
      <c r="F121" s="12">
        <v>2768</v>
      </c>
      <c r="G121" s="12">
        <v>841</v>
      </c>
      <c r="H121" s="12">
        <v>114</v>
      </c>
      <c r="I121" s="12">
        <v>6</v>
      </c>
      <c r="J121" s="12">
        <v>137</v>
      </c>
      <c r="K121" s="12">
        <v>430</v>
      </c>
      <c r="L121" s="12">
        <v>446</v>
      </c>
      <c r="M121" s="12">
        <v>228</v>
      </c>
      <c r="N121" s="12">
        <v>318</v>
      </c>
      <c r="O121" s="12">
        <v>23</v>
      </c>
      <c r="P121" s="33"/>
    </row>
    <row r="122" spans="1:16" x14ac:dyDescent="0.25">
      <c r="A122" s="70" t="s">
        <v>204</v>
      </c>
      <c r="B122" s="29">
        <f t="shared" si="3"/>
        <v>0.1890547263681592</v>
      </c>
      <c r="C122" s="71">
        <v>0.23300000000000001</v>
      </c>
      <c r="D122" s="71">
        <v>0.33300000000000002</v>
      </c>
      <c r="E122" s="72">
        <v>95</v>
      </c>
      <c r="F122" s="72">
        <v>402</v>
      </c>
      <c r="G122" s="72">
        <v>76</v>
      </c>
      <c r="H122" s="72">
        <v>11</v>
      </c>
      <c r="I122" s="72">
        <v>0</v>
      </c>
      <c r="J122" s="72">
        <v>4</v>
      </c>
      <c r="K122" s="72">
        <v>19</v>
      </c>
      <c r="L122" s="72">
        <v>30</v>
      </c>
      <c r="M122" s="72">
        <v>5</v>
      </c>
      <c r="N122" s="72">
        <v>79</v>
      </c>
      <c r="O122" s="72">
        <v>0</v>
      </c>
      <c r="P122" s="33"/>
    </row>
    <row r="123" spans="1:16" x14ac:dyDescent="0.25">
      <c r="A123" s="70" t="s">
        <v>198</v>
      </c>
      <c r="B123" s="29">
        <f t="shared" si="3"/>
        <v>0.24791208791208791</v>
      </c>
      <c r="C123" s="71">
        <v>0.35899999999999999</v>
      </c>
      <c r="D123" s="71">
        <v>0.38200000000000001</v>
      </c>
      <c r="E123" s="72">
        <v>594</v>
      </c>
      <c r="F123" s="72">
        <v>2275</v>
      </c>
      <c r="G123" s="72">
        <v>564</v>
      </c>
      <c r="H123" s="72">
        <v>89</v>
      </c>
      <c r="I123" s="72">
        <v>22</v>
      </c>
      <c r="J123" s="72">
        <v>15</v>
      </c>
      <c r="K123" s="72">
        <v>274</v>
      </c>
      <c r="L123" s="72">
        <v>185</v>
      </c>
      <c r="M123" s="72">
        <v>150</v>
      </c>
      <c r="N123" s="72">
        <v>436</v>
      </c>
      <c r="O123" s="72">
        <v>50</v>
      </c>
      <c r="P123" s="33"/>
    </row>
    <row r="124" spans="1:16" x14ac:dyDescent="0.25">
      <c r="A124" s="28" t="s">
        <v>212</v>
      </c>
      <c r="B124" s="29">
        <f t="shared" si="3"/>
        <v>0.21212121212121213</v>
      </c>
      <c r="C124" s="29">
        <v>0.99900000000000011</v>
      </c>
      <c r="D124" s="29">
        <v>1.3080000000000001</v>
      </c>
      <c r="E124" s="12">
        <v>9</v>
      </c>
      <c r="F124" s="12">
        <v>33</v>
      </c>
      <c r="G124" s="12">
        <v>7</v>
      </c>
      <c r="H124" s="12">
        <v>2</v>
      </c>
      <c r="I124" s="12">
        <v>0</v>
      </c>
      <c r="J124" s="12">
        <v>0</v>
      </c>
      <c r="K124" s="12">
        <v>2</v>
      </c>
      <c r="L124" s="12">
        <v>1</v>
      </c>
      <c r="M124" s="12">
        <v>5</v>
      </c>
      <c r="N124" s="12">
        <v>17</v>
      </c>
      <c r="O124" s="12">
        <v>0</v>
      </c>
      <c r="P124" s="40"/>
    </row>
    <row r="125" spans="1:16" x14ac:dyDescent="0.25">
      <c r="A125" s="28" t="s">
        <v>192</v>
      </c>
      <c r="B125" s="29">
        <f t="shared" si="3"/>
        <v>0.25307125307125306</v>
      </c>
      <c r="C125" s="29">
        <v>0.246</v>
      </c>
      <c r="D125" s="29">
        <v>0.438</v>
      </c>
      <c r="E125" s="12">
        <v>101</v>
      </c>
      <c r="F125" s="12">
        <v>407</v>
      </c>
      <c r="G125" s="12">
        <v>103</v>
      </c>
      <c r="H125" s="12">
        <v>17</v>
      </c>
      <c r="I125" s="12">
        <v>2</v>
      </c>
      <c r="J125" s="12">
        <v>4</v>
      </c>
      <c r="K125" s="12">
        <v>59</v>
      </c>
      <c r="L125" s="12">
        <v>43</v>
      </c>
      <c r="M125" s="12">
        <v>19</v>
      </c>
      <c r="N125" s="12">
        <v>45</v>
      </c>
      <c r="O125" s="12">
        <v>9</v>
      </c>
      <c r="P125" s="40"/>
    </row>
    <row r="126" spans="1:16" x14ac:dyDescent="0.25">
      <c r="A126" s="28" t="s">
        <v>213</v>
      </c>
      <c r="B126" s="29">
        <f t="shared" si="3"/>
        <v>0.2313060817547358</v>
      </c>
      <c r="C126" s="29">
        <v>1.3919999999999999</v>
      </c>
      <c r="D126" s="29">
        <v>1.8780000000000001</v>
      </c>
      <c r="E126" s="43">
        <v>297</v>
      </c>
      <c r="F126" s="12">
        <v>1003</v>
      </c>
      <c r="G126" s="12">
        <v>232</v>
      </c>
      <c r="H126" s="12">
        <v>39</v>
      </c>
      <c r="I126" s="12">
        <v>6</v>
      </c>
      <c r="J126" s="12">
        <v>44</v>
      </c>
      <c r="K126" s="12">
        <v>137</v>
      </c>
      <c r="L126" s="12">
        <v>146</v>
      </c>
      <c r="M126" s="12">
        <v>142</v>
      </c>
      <c r="N126" s="12">
        <v>307</v>
      </c>
      <c r="O126" s="12">
        <v>0</v>
      </c>
      <c r="P126" s="33"/>
    </row>
    <row r="127" spans="1:16" x14ac:dyDescent="0.25">
      <c r="A127" s="28" t="s">
        <v>416</v>
      </c>
      <c r="B127" s="29">
        <f t="shared" si="3"/>
        <v>0.18031496062992125</v>
      </c>
      <c r="C127" s="29">
        <v>0.8919999999999999</v>
      </c>
      <c r="D127" s="29">
        <v>1.4039999999999999</v>
      </c>
      <c r="E127" s="43">
        <v>334</v>
      </c>
      <c r="F127" s="12">
        <v>1270</v>
      </c>
      <c r="G127" s="12">
        <v>229</v>
      </c>
      <c r="H127" s="12">
        <v>55</v>
      </c>
      <c r="I127" s="12">
        <v>1</v>
      </c>
      <c r="J127" s="12">
        <v>81</v>
      </c>
      <c r="K127" s="12">
        <v>165</v>
      </c>
      <c r="L127" s="12">
        <v>182</v>
      </c>
      <c r="M127" s="12">
        <v>114</v>
      </c>
      <c r="N127" s="12">
        <v>541</v>
      </c>
      <c r="O127" s="12">
        <v>4</v>
      </c>
      <c r="P127" s="40"/>
    </row>
    <row r="128" spans="1:16" x14ac:dyDescent="0.25">
      <c r="A128" s="28" t="s">
        <v>260</v>
      </c>
      <c r="B128" s="29">
        <f t="shared" si="3"/>
        <v>0.22164566345441067</v>
      </c>
      <c r="C128" s="29">
        <v>4.3659999999999997</v>
      </c>
      <c r="D128" s="29">
        <v>4.9499999999999993</v>
      </c>
      <c r="E128" s="43">
        <v>738</v>
      </c>
      <c r="F128" s="12">
        <v>2698</v>
      </c>
      <c r="G128" s="12">
        <v>598</v>
      </c>
      <c r="H128" s="12">
        <v>112</v>
      </c>
      <c r="I128" s="12">
        <v>5</v>
      </c>
      <c r="J128" s="12">
        <v>112</v>
      </c>
      <c r="K128" s="12">
        <v>318</v>
      </c>
      <c r="L128" s="12">
        <v>297</v>
      </c>
      <c r="M128" s="12">
        <v>176</v>
      </c>
      <c r="N128" s="12">
        <v>867</v>
      </c>
      <c r="O128" s="12">
        <v>6</v>
      </c>
      <c r="P128" s="33"/>
    </row>
    <row r="129" spans="1:16" x14ac:dyDescent="0.25">
      <c r="A129" s="28" t="s">
        <v>273</v>
      </c>
      <c r="B129" s="29">
        <f t="shared" si="3"/>
        <v>0.23321082525893752</v>
      </c>
      <c r="C129" s="29">
        <v>0.29199999999999998</v>
      </c>
      <c r="D129" s="29">
        <v>0.373</v>
      </c>
      <c r="E129" s="43">
        <v>724</v>
      </c>
      <c r="F129" s="12">
        <v>2993</v>
      </c>
      <c r="G129" s="12">
        <v>698</v>
      </c>
      <c r="H129" s="12">
        <v>123</v>
      </c>
      <c r="I129" s="12">
        <v>9</v>
      </c>
      <c r="J129" s="12">
        <v>191</v>
      </c>
      <c r="K129" s="12">
        <v>426</v>
      </c>
      <c r="L129" s="12">
        <v>516</v>
      </c>
      <c r="M129" s="12">
        <v>281</v>
      </c>
      <c r="N129" s="12">
        <v>841</v>
      </c>
      <c r="O129" s="12">
        <v>5</v>
      </c>
      <c r="P129" s="33"/>
    </row>
    <row r="130" spans="1:16" x14ac:dyDescent="0.25">
      <c r="A130" s="28" t="s">
        <v>160</v>
      </c>
      <c r="B130" s="29">
        <f t="shared" ref="B130:B160" si="4">G130/F130</f>
        <v>0.27570743776094014</v>
      </c>
      <c r="C130" s="29">
        <v>0.26800000000000002</v>
      </c>
      <c r="D130" s="29">
        <v>0.379</v>
      </c>
      <c r="E130" s="43">
        <v>1497</v>
      </c>
      <c r="F130" s="12">
        <v>6467</v>
      </c>
      <c r="G130" s="12">
        <v>1783</v>
      </c>
      <c r="H130" s="12">
        <v>277</v>
      </c>
      <c r="I130" s="12">
        <v>18</v>
      </c>
      <c r="J130" s="12">
        <v>88</v>
      </c>
      <c r="K130" s="12">
        <v>783</v>
      </c>
      <c r="L130" s="12">
        <v>620</v>
      </c>
      <c r="M130" s="12">
        <v>353</v>
      </c>
      <c r="N130" s="12">
        <v>588</v>
      </c>
      <c r="O130" s="12">
        <v>51</v>
      </c>
      <c r="P130" s="7"/>
    </row>
    <row r="131" spans="1:16" x14ac:dyDescent="0.25">
      <c r="A131" s="28" t="s">
        <v>249</v>
      </c>
      <c r="B131" s="29">
        <f t="shared" si="4"/>
        <v>0.22580645161290322</v>
      </c>
      <c r="C131" s="29">
        <v>0.32400000000000001</v>
      </c>
      <c r="D131" s="29">
        <v>0.318</v>
      </c>
      <c r="E131" s="43">
        <v>69</v>
      </c>
      <c r="F131" s="12">
        <v>279</v>
      </c>
      <c r="G131" s="12">
        <v>63</v>
      </c>
      <c r="H131" s="12">
        <v>11</v>
      </c>
      <c r="I131" s="12">
        <v>0</v>
      </c>
      <c r="J131" s="12">
        <v>10</v>
      </c>
      <c r="K131" s="12">
        <v>34</v>
      </c>
      <c r="L131" s="12">
        <v>35</v>
      </c>
      <c r="M131" s="12">
        <v>24</v>
      </c>
      <c r="N131" s="12">
        <v>79</v>
      </c>
      <c r="O131" s="12">
        <v>0</v>
      </c>
      <c r="P131" s="33"/>
    </row>
    <row r="132" spans="1:16" x14ac:dyDescent="0.25">
      <c r="A132" s="28" t="s">
        <v>185</v>
      </c>
      <c r="B132" s="29">
        <f t="shared" si="4"/>
        <v>0.22988505747126436</v>
      </c>
      <c r="C132" s="29">
        <v>0.36699999999999999</v>
      </c>
      <c r="D132" s="29">
        <v>0.59099999999999997</v>
      </c>
      <c r="E132" s="43">
        <v>59</v>
      </c>
      <c r="F132" s="12">
        <v>174</v>
      </c>
      <c r="G132" s="12">
        <v>40</v>
      </c>
      <c r="H132" s="12">
        <v>5</v>
      </c>
      <c r="I132" s="12">
        <v>0</v>
      </c>
      <c r="J132" s="12">
        <v>7</v>
      </c>
      <c r="K132" s="12">
        <v>19</v>
      </c>
      <c r="L132" s="12">
        <v>15</v>
      </c>
      <c r="M132" s="12">
        <v>8</v>
      </c>
      <c r="N132" s="12">
        <v>21</v>
      </c>
      <c r="O132" s="12">
        <v>0</v>
      </c>
      <c r="P132" s="7"/>
    </row>
    <row r="133" spans="1:16" x14ac:dyDescent="0.25">
      <c r="A133" s="28" t="s">
        <v>205</v>
      </c>
      <c r="B133" s="29">
        <f t="shared" si="4"/>
        <v>0.22727272727272727</v>
      </c>
      <c r="C133" s="29">
        <v>0.51500000000000001</v>
      </c>
      <c r="D133" s="29">
        <v>0.62</v>
      </c>
      <c r="E133" s="43">
        <v>20</v>
      </c>
      <c r="F133" s="12">
        <v>88</v>
      </c>
      <c r="G133" s="12">
        <v>20</v>
      </c>
      <c r="H133" s="12">
        <v>2</v>
      </c>
      <c r="I133" s="12">
        <v>0</v>
      </c>
      <c r="J133" s="12">
        <v>2</v>
      </c>
      <c r="K133" s="12">
        <v>9</v>
      </c>
      <c r="L133" s="12">
        <v>15</v>
      </c>
      <c r="M133" s="12">
        <v>13</v>
      </c>
      <c r="N133" s="12">
        <v>26</v>
      </c>
      <c r="O133" s="12">
        <v>0</v>
      </c>
      <c r="P133" s="7"/>
    </row>
    <row r="134" spans="1:16" x14ac:dyDescent="0.25">
      <c r="A134" s="28" t="s">
        <v>153</v>
      </c>
      <c r="B134" s="29">
        <f t="shared" si="4"/>
        <v>0.29545454545454547</v>
      </c>
      <c r="C134" s="29">
        <v>0.56800000000000006</v>
      </c>
      <c r="D134" s="29">
        <v>0.76400000000000001</v>
      </c>
      <c r="E134" s="43">
        <v>54</v>
      </c>
      <c r="F134" s="12">
        <v>44</v>
      </c>
      <c r="G134" s="12">
        <v>13</v>
      </c>
      <c r="H134" s="12">
        <v>4</v>
      </c>
      <c r="I134" s="12">
        <v>0</v>
      </c>
      <c r="J134" s="12">
        <v>3</v>
      </c>
      <c r="K134" s="12">
        <v>21</v>
      </c>
      <c r="L134" s="12">
        <v>12</v>
      </c>
      <c r="M134" s="12">
        <v>5</v>
      </c>
      <c r="N134" s="12">
        <v>6</v>
      </c>
      <c r="O134" s="12">
        <v>2</v>
      </c>
      <c r="P134" s="7"/>
    </row>
    <row r="135" spans="1:16" x14ac:dyDescent="0.25">
      <c r="A135" s="28" t="s">
        <v>244</v>
      </c>
      <c r="B135" s="29">
        <f t="shared" si="4"/>
        <v>0.25443786982248523</v>
      </c>
      <c r="C135" s="29">
        <v>0.92100000000000004</v>
      </c>
      <c r="D135" s="29">
        <v>1.375</v>
      </c>
      <c r="E135" s="43">
        <v>193</v>
      </c>
      <c r="F135" s="12">
        <v>676</v>
      </c>
      <c r="G135" s="12">
        <v>172</v>
      </c>
      <c r="H135" s="12">
        <v>38</v>
      </c>
      <c r="I135" s="12">
        <v>1</v>
      </c>
      <c r="J135" s="12">
        <v>11</v>
      </c>
      <c r="K135" s="12">
        <v>76</v>
      </c>
      <c r="L135" s="12">
        <v>56</v>
      </c>
      <c r="M135" s="12">
        <v>53</v>
      </c>
      <c r="N135" s="12">
        <v>217</v>
      </c>
      <c r="O135" s="12">
        <v>0</v>
      </c>
      <c r="P135" s="7"/>
    </row>
    <row r="136" spans="1:16" x14ac:dyDescent="0.25">
      <c r="A136" s="70" t="s">
        <v>267</v>
      </c>
      <c r="B136" s="29">
        <f t="shared" si="4"/>
        <v>0.202365308804205</v>
      </c>
      <c r="C136" s="71">
        <v>0.248</v>
      </c>
      <c r="D136" s="71">
        <v>0.29599999999999999</v>
      </c>
      <c r="E136" s="72">
        <v>211</v>
      </c>
      <c r="F136" s="72">
        <v>761</v>
      </c>
      <c r="G136" s="72">
        <v>154</v>
      </c>
      <c r="H136" s="72">
        <v>25</v>
      </c>
      <c r="I136" s="72">
        <v>1</v>
      </c>
      <c r="J136" s="72">
        <v>35</v>
      </c>
      <c r="K136" s="72">
        <v>96</v>
      </c>
      <c r="L136" s="72">
        <v>98</v>
      </c>
      <c r="M136" s="72">
        <v>65</v>
      </c>
      <c r="N136" s="72">
        <v>298</v>
      </c>
      <c r="O136" s="72">
        <v>1</v>
      </c>
      <c r="P136" s="7"/>
    </row>
    <row r="137" spans="1:16" x14ac:dyDescent="0.25">
      <c r="A137" s="28" t="s">
        <v>214</v>
      </c>
      <c r="B137" s="29">
        <f t="shared" si="4"/>
        <v>0.22885572139303484</v>
      </c>
      <c r="C137" s="29">
        <v>0</v>
      </c>
      <c r="D137" s="29">
        <v>0</v>
      </c>
      <c r="E137" s="43">
        <v>199</v>
      </c>
      <c r="F137" s="12">
        <v>804</v>
      </c>
      <c r="G137" s="12">
        <v>184</v>
      </c>
      <c r="H137" s="12">
        <v>31</v>
      </c>
      <c r="I137" s="12">
        <v>0</v>
      </c>
      <c r="J137" s="12">
        <v>35</v>
      </c>
      <c r="K137" s="12">
        <v>73</v>
      </c>
      <c r="L137" s="12">
        <v>107</v>
      </c>
      <c r="M137" s="12">
        <v>26</v>
      </c>
      <c r="N137" s="12">
        <v>158</v>
      </c>
      <c r="O137" s="12">
        <v>0</v>
      </c>
      <c r="P137" s="7"/>
    </row>
    <row r="138" spans="1:16" x14ac:dyDescent="0.25">
      <c r="A138" s="70" t="s">
        <v>274</v>
      </c>
      <c r="B138" s="29">
        <f t="shared" si="4"/>
        <v>0</v>
      </c>
      <c r="C138" s="71">
        <v>0.26100000000000001</v>
      </c>
      <c r="D138" s="71">
        <v>0.39200000000000002</v>
      </c>
      <c r="E138" s="72">
        <v>0</v>
      </c>
      <c r="F138" s="72">
        <v>2</v>
      </c>
      <c r="G138" s="72">
        <v>0</v>
      </c>
      <c r="H138" s="72">
        <v>0</v>
      </c>
      <c r="I138" s="72">
        <v>0</v>
      </c>
      <c r="J138" s="72">
        <v>0</v>
      </c>
      <c r="K138" s="72">
        <v>0</v>
      </c>
      <c r="L138" s="72">
        <v>0</v>
      </c>
      <c r="M138" s="72">
        <v>0</v>
      </c>
      <c r="N138" s="72">
        <v>1</v>
      </c>
      <c r="O138" s="72">
        <v>0</v>
      </c>
      <c r="P138" s="7"/>
    </row>
    <row r="139" spans="1:16" x14ac:dyDescent="0.25">
      <c r="A139" s="28" t="s">
        <v>215</v>
      </c>
      <c r="B139" s="29">
        <f t="shared" si="4"/>
        <v>0.23880597014925373</v>
      </c>
      <c r="C139" s="29">
        <v>1.014</v>
      </c>
      <c r="D139" s="29">
        <v>1.4849999999999999</v>
      </c>
      <c r="E139" s="43">
        <v>254</v>
      </c>
      <c r="F139" s="12">
        <v>1005</v>
      </c>
      <c r="G139" s="12">
        <v>240</v>
      </c>
      <c r="H139" s="12">
        <v>54</v>
      </c>
      <c r="I139" s="12">
        <v>3</v>
      </c>
      <c r="J139" s="12">
        <v>78</v>
      </c>
      <c r="K139" s="12">
        <v>165</v>
      </c>
      <c r="L139" s="12">
        <v>189</v>
      </c>
      <c r="M139" s="12">
        <v>129</v>
      </c>
      <c r="N139" s="12">
        <v>368</v>
      </c>
      <c r="O139" s="12">
        <v>1</v>
      </c>
      <c r="P139" s="7"/>
    </row>
    <row r="140" spans="1:16" x14ac:dyDescent="0.25">
      <c r="A140" s="70" t="s">
        <v>218</v>
      </c>
      <c r="B140" s="29">
        <f t="shared" si="4"/>
        <v>0.22535211267605634</v>
      </c>
      <c r="C140" s="71">
        <v>0.30399999999999999</v>
      </c>
      <c r="D140" s="71">
        <v>0.44800000000000001</v>
      </c>
      <c r="E140" s="72">
        <v>55</v>
      </c>
      <c r="F140" s="72">
        <v>213</v>
      </c>
      <c r="G140" s="72">
        <v>48</v>
      </c>
      <c r="H140" s="72">
        <v>18</v>
      </c>
      <c r="I140" s="72">
        <v>3</v>
      </c>
      <c r="J140" s="72">
        <v>7</v>
      </c>
      <c r="K140" s="72">
        <v>28</v>
      </c>
      <c r="L140" s="72">
        <v>19</v>
      </c>
      <c r="M140" s="72">
        <v>22</v>
      </c>
      <c r="N140" s="72">
        <v>72</v>
      </c>
      <c r="O140" s="72">
        <v>0</v>
      </c>
      <c r="P140" s="7"/>
    </row>
    <row r="141" spans="1:16" x14ac:dyDescent="0.25">
      <c r="A141" s="28" t="s">
        <v>279</v>
      </c>
      <c r="B141" s="29">
        <f t="shared" si="4"/>
        <v>0.22882736156351791</v>
      </c>
      <c r="C141" s="29">
        <v>0.29699999999999999</v>
      </c>
      <c r="D141" s="29">
        <v>0.437</v>
      </c>
      <c r="E141" s="43">
        <v>420</v>
      </c>
      <c r="F141" s="12">
        <v>1228</v>
      </c>
      <c r="G141" s="12">
        <v>281</v>
      </c>
      <c r="H141" s="12">
        <v>37</v>
      </c>
      <c r="I141" s="12">
        <v>4</v>
      </c>
      <c r="J141" s="12">
        <v>51</v>
      </c>
      <c r="K141" s="12">
        <v>146</v>
      </c>
      <c r="L141" s="12">
        <v>149</v>
      </c>
      <c r="M141" s="12">
        <v>88</v>
      </c>
      <c r="N141" s="12">
        <v>442</v>
      </c>
      <c r="O141" s="12">
        <v>1</v>
      </c>
      <c r="P141" s="7"/>
    </row>
    <row r="142" spans="1:16" x14ac:dyDescent="0.25">
      <c r="A142" s="28" t="s">
        <v>254</v>
      </c>
      <c r="B142" s="29">
        <f t="shared" si="4"/>
        <v>0.26074289876183537</v>
      </c>
      <c r="C142" s="29">
        <v>0.55899999999999994</v>
      </c>
      <c r="D142" s="29">
        <v>0.71399999999999997</v>
      </c>
      <c r="E142" s="43">
        <v>329</v>
      </c>
      <c r="F142" s="12">
        <v>1373</v>
      </c>
      <c r="G142" s="12">
        <v>358</v>
      </c>
      <c r="H142" s="12">
        <v>55</v>
      </c>
      <c r="I142" s="12">
        <v>3</v>
      </c>
      <c r="J142" s="12">
        <v>51</v>
      </c>
      <c r="K142" s="12">
        <v>161</v>
      </c>
      <c r="L142" s="12">
        <v>121</v>
      </c>
      <c r="M142" s="12">
        <v>75</v>
      </c>
      <c r="N142" s="12">
        <v>350</v>
      </c>
      <c r="O142" s="12">
        <v>3</v>
      </c>
      <c r="P142" s="7"/>
    </row>
    <row r="143" spans="1:16" x14ac:dyDescent="0.25">
      <c r="A143" s="28" t="s">
        <v>231</v>
      </c>
      <c r="B143" s="29">
        <f t="shared" si="4"/>
        <v>0.21266968325791855</v>
      </c>
      <c r="C143" s="29">
        <v>0.88900000000000001</v>
      </c>
      <c r="D143" s="29">
        <v>1.1870000000000001</v>
      </c>
      <c r="E143" s="43">
        <v>85.230999999999995</v>
      </c>
      <c r="F143" s="12">
        <v>442</v>
      </c>
      <c r="G143" s="12">
        <v>94</v>
      </c>
      <c r="H143" s="12">
        <v>19</v>
      </c>
      <c r="I143" s="12">
        <v>4</v>
      </c>
      <c r="J143" s="12">
        <v>8</v>
      </c>
      <c r="K143" s="12">
        <v>37</v>
      </c>
      <c r="L143" s="12">
        <v>26</v>
      </c>
      <c r="M143" s="12">
        <v>45</v>
      </c>
      <c r="N143" s="12">
        <v>148</v>
      </c>
      <c r="O143" s="12">
        <v>0</v>
      </c>
    </row>
    <row r="144" spans="1:16" x14ac:dyDescent="0.25">
      <c r="A144" s="28" t="s">
        <v>186</v>
      </c>
      <c r="B144" s="29">
        <f t="shared" si="4"/>
        <v>0.35714285714285715</v>
      </c>
      <c r="C144" s="29">
        <v>0.69899999999999995</v>
      </c>
      <c r="D144" s="29">
        <v>25.538</v>
      </c>
      <c r="E144" s="12">
        <v>14</v>
      </c>
      <c r="F144" s="12">
        <v>14</v>
      </c>
      <c r="G144" s="12">
        <v>5</v>
      </c>
      <c r="H144" s="12">
        <v>2</v>
      </c>
      <c r="I144" s="12">
        <v>0</v>
      </c>
      <c r="J144" s="12">
        <v>0</v>
      </c>
      <c r="K144" s="12">
        <v>2</v>
      </c>
      <c r="L144" s="12">
        <v>1</v>
      </c>
      <c r="M144" s="12">
        <v>1</v>
      </c>
      <c r="N144" s="12">
        <v>3</v>
      </c>
      <c r="O144" s="12">
        <v>0</v>
      </c>
    </row>
    <row r="145" spans="1:15" x14ac:dyDescent="0.25">
      <c r="A145" s="28" t="s">
        <v>154</v>
      </c>
      <c r="B145" s="29">
        <f t="shared" si="4"/>
        <v>0.31502669717772691</v>
      </c>
      <c r="C145" s="29">
        <v>0.4</v>
      </c>
      <c r="D145" s="29">
        <v>0.5</v>
      </c>
      <c r="E145" s="12">
        <v>333</v>
      </c>
      <c r="F145" s="12">
        <v>1311</v>
      </c>
      <c r="G145" s="12">
        <v>413</v>
      </c>
      <c r="H145" s="12">
        <v>114</v>
      </c>
      <c r="I145" s="12">
        <v>8</v>
      </c>
      <c r="J145" s="12">
        <v>46</v>
      </c>
      <c r="K145" s="12">
        <v>184</v>
      </c>
      <c r="L145" s="12">
        <v>181</v>
      </c>
      <c r="M145" s="12">
        <v>114</v>
      </c>
      <c r="N145" s="12">
        <v>203</v>
      </c>
      <c r="O145" s="12">
        <v>1</v>
      </c>
    </row>
    <row r="146" spans="1:15" x14ac:dyDescent="0.25">
      <c r="A146" s="28" t="s">
        <v>232</v>
      </c>
      <c r="B146" s="29">
        <f t="shared" si="4"/>
        <v>0.25906735751295334</v>
      </c>
      <c r="C146" s="29">
        <v>1.1339999999999999</v>
      </c>
      <c r="D146" s="29">
        <v>1.5459999999999998</v>
      </c>
      <c r="E146" s="12">
        <v>263</v>
      </c>
      <c r="F146" s="12">
        <v>965</v>
      </c>
      <c r="G146" s="12">
        <v>250</v>
      </c>
      <c r="H146" s="12">
        <v>21</v>
      </c>
      <c r="I146" s="12">
        <v>1</v>
      </c>
      <c r="J146" s="12">
        <v>22</v>
      </c>
      <c r="K146" s="12">
        <v>109</v>
      </c>
      <c r="L146" s="12">
        <v>94</v>
      </c>
      <c r="M146" s="12">
        <v>84</v>
      </c>
      <c r="N146" s="12">
        <v>167</v>
      </c>
      <c r="O146" s="12">
        <v>11</v>
      </c>
    </row>
    <row r="147" spans="1:15" x14ac:dyDescent="0.25">
      <c r="A147" s="28" t="s">
        <v>189</v>
      </c>
      <c r="B147" s="29">
        <f t="shared" si="4"/>
        <v>0.24771758977480218</v>
      </c>
      <c r="C147" s="29">
        <v>0.97500000000000009</v>
      </c>
      <c r="D147" s="29">
        <v>0.68500000000000005</v>
      </c>
      <c r="E147" s="12">
        <v>443</v>
      </c>
      <c r="F147" s="12">
        <v>1643</v>
      </c>
      <c r="G147" s="12">
        <v>407</v>
      </c>
      <c r="H147" s="12">
        <v>72</v>
      </c>
      <c r="I147" s="12">
        <v>3</v>
      </c>
      <c r="J147" s="12">
        <v>42</v>
      </c>
      <c r="K147" s="12">
        <v>200</v>
      </c>
      <c r="L147" s="12">
        <v>221</v>
      </c>
      <c r="M147" s="12">
        <v>129</v>
      </c>
      <c r="N147" s="12">
        <v>280</v>
      </c>
      <c r="O147" s="12">
        <v>13</v>
      </c>
    </row>
    <row r="148" spans="1:15" x14ac:dyDescent="0.25">
      <c r="A148" s="28" t="s">
        <v>268</v>
      </c>
      <c r="B148" s="29">
        <f t="shared" si="4"/>
        <v>0.27</v>
      </c>
      <c r="C148" s="29">
        <v>1.214</v>
      </c>
      <c r="D148" s="29">
        <v>1.4890000000000001</v>
      </c>
      <c r="E148" s="12">
        <v>546</v>
      </c>
      <c r="F148" s="12">
        <v>2700</v>
      </c>
      <c r="G148" s="12">
        <v>729</v>
      </c>
      <c r="H148" s="12">
        <v>161</v>
      </c>
      <c r="I148" s="12">
        <v>29</v>
      </c>
      <c r="J148" s="12">
        <v>169</v>
      </c>
      <c r="K148" s="12">
        <v>465</v>
      </c>
      <c r="L148" s="12">
        <v>445</v>
      </c>
      <c r="M148" s="12">
        <v>343</v>
      </c>
      <c r="N148" s="12">
        <v>814</v>
      </c>
      <c r="O148" s="12">
        <v>46</v>
      </c>
    </row>
    <row r="149" spans="1:15" x14ac:dyDescent="0.25">
      <c r="A149" s="28" t="s">
        <v>450</v>
      </c>
      <c r="B149" s="29">
        <f t="shared" si="4"/>
        <v>0.3300970873786408</v>
      </c>
      <c r="C149" s="29">
        <v>1.056</v>
      </c>
      <c r="D149" s="29">
        <v>1.589</v>
      </c>
      <c r="E149" s="12">
        <v>95</v>
      </c>
      <c r="F149" s="12">
        <v>412</v>
      </c>
      <c r="G149" s="12">
        <v>136</v>
      </c>
      <c r="H149" s="12">
        <v>21</v>
      </c>
      <c r="I149" s="12">
        <v>8</v>
      </c>
      <c r="J149" s="12">
        <v>3</v>
      </c>
      <c r="K149" s="12">
        <v>57</v>
      </c>
      <c r="L149" s="12">
        <v>36</v>
      </c>
      <c r="M149" s="12">
        <v>39</v>
      </c>
      <c r="N149" s="12">
        <v>61</v>
      </c>
      <c r="O149" s="12">
        <v>6</v>
      </c>
    </row>
    <row r="150" spans="1:15" x14ac:dyDescent="0.25">
      <c r="A150" s="28" t="s">
        <v>172</v>
      </c>
      <c r="B150" s="29">
        <f t="shared" si="4"/>
        <v>9.6774193548387094E-2</v>
      </c>
      <c r="C150" s="29">
        <v>0.152</v>
      </c>
      <c r="D150" s="29">
        <v>0.129</v>
      </c>
      <c r="E150" s="12">
        <v>12</v>
      </c>
      <c r="F150" s="12">
        <v>31</v>
      </c>
      <c r="G150" s="12">
        <v>3</v>
      </c>
      <c r="H150" s="12">
        <v>1</v>
      </c>
      <c r="I150" s="12">
        <v>0</v>
      </c>
      <c r="J150" s="12">
        <v>0</v>
      </c>
      <c r="K150" s="12">
        <v>1</v>
      </c>
      <c r="L150" s="12">
        <v>2</v>
      </c>
      <c r="M150" s="12">
        <v>2</v>
      </c>
      <c r="N150" s="12">
        <v>9</v>
      </c>
      <c r="O150" s="12">
        <v>0</v>
      </c>
    </row>
    <row r="151" spans="1:15" x14ac:dyDescent="0.25">
      <c r="A151" s="28" t="s">
        <v>155</v>
      </c>
      <c r="B151" s="29">
        <f t="shared" si="4"/>
        <v>0.31914893617021278</v>
      </c>
      <c r="C151" s="29">
        <v>0.36</v>
      </c>
      <c r="D151" s="29">
        <v>0.57399999999999995</v>
      </c>
      <c r="E151" s="12">
        <v>20</v>
      </c>
      <c r="F151" s="12">
        <v>47</v>
      </c>
      <c r="G151" s="12">
        <v>15</v>
      </c>
      <c r="H151" s="12">
        <v>6</v>
      </c>
      <c r="I151" s="12">
        <v>0</v>
      </c>
      <c r="J151" s="12">
        <v>2</v>
      </c>
      <c r="K151" s="12">
        <v>13</v>
      </c>
      <c r="L151" s="12">
        <v>9</v>
      </c>
      <c r="M151" s="12">
        <v>3</v>
      </c>
      <c r="N151" s="12">
        <v>7</v>
      </c>
      <c r="O151" s="12">
        <v>0</v>
      </c>
    </row>
    <row r="152" spans="1:15" x14ac:dyDescent="0.25">
      <c r="A152" s="28" t="s">
        <v>233</v>
      </c>
      <c r="B152" s="29">
        <f t="shared" si="4"/>
        <v>0.2532588454376164</v>
      </c>
      <c r="C152" s="29">
        <v>0.31900000000000001</v>
      </c>
      <c r="D152" s="29">
        <v>0.42599999999999999</v>
      </c>
      <c r="E152" s="12">
        <v>143</v>
      </c>
      <c r="F152" s="12">
        <v>537</v>
      </c>
      <c r="G152" s="12">
        <v>136</v>
      </c>
      <c r="H152" s="12">
        <v>51</v>
      </c>
      <c r="I152" s="12">
        <v>0</v>
      </c>
      <c r="J152" s="12">
        <v>14</v>
      </c>
      <c r="K152" s="12">
        <v>66</v>
      </c>
      <c r="L152" s="12">
        <v>58</v>
      </c>
      <c r="M152" s="12">
        <v>43</v>
      </c>
      <c r="N152" s="12">
        <v>148</v>
      </c>
      <c r="O152" s="12">
        <v>1</v>
      </c>
    </row>
    <row r="153" spans="1:15" x14ac:dyDescent="0.25">
      <c r="A153" s="70" t="s">
        <v>199</v>
      </c>
      <c r="B153" s="29">
        <f t="shared" si="4"/>
        <v>0.24324324324324326</v>
      </c>
      <c r="C153" s="71">
        <v>0.254</v>
      </c>
      <c r="D153" s="71">
        <v>0.41699999999999998</v>
      </c>
      <c r="E153" s="72">
        <v>37</v>
      </c>
      <c r="F153" s="72">
        <v>148</v>
      </c>
      <c r="G153" s="72">
        <v>36</v>
      </c>
      <c r="H153" s="72">
        <v>11</v>
      </c>
      <c r="I153" s="72">
        <v>1</v>
      </c>
      <c r="J153" s="72">
        <v>5</v>
      </c>
      <c r="K153" s="72">
        <v>14</v>
      </c>
      <c r="L153" s="72">
        <v>21</v>
      </c>
      <c r="M153" s="72">
        <v>6</v>
      </c>
      <c r="N153" s="72">
        <v>41</v>
      </c>
      <c r="O153" s="72">
        <v>0</v>
      </c>
    </row>
    <row r="154" spans="1:15" x14ac:dyDescent="0.25">
      <c r="A154" s="28" t="s">
        <v>280</v>
      </c>
      <c r="B154" s="29">
        <f t="shared" si="4"/>
        <v>0.15789473684210525</v>
      </c>
      <c r="C154" s="29">
        <v>0.27100000000000002</v>
      </c>
      <c r="D154" s="29">
        <v>0.432</v>
      </c>
      <c r="E154" s="12">
        <v>21</v>
      </c>
      <c r="F154" s="12">
        <v>76</v>
      </c>
      <c r="G154" s="12">
        <v>12</v>
      </c>
      <c r="H154" s="12">
        <v>1</v>
      </c>
      <c r="I154" s="12">
        <v>0</v>
      </c>
      <c r="J154" s="12">
        <v>0</v>
      </c>
      <c r="K154" s="12">
        <v>4</v>
      </c>
      <c r="L154" s="12">
        <v>9</v>
      </c>
      <c r="M154" s="12">
        <v>6</v>
      </c>
      <c r="N154" s="12">
        <v>15</v>
      </c>
      <c r="O154" s="12">
        <v>0</v>
      </c>
    </row>
    <row r="155" spans="1:15" x14ac:dyDescent="0.25">
      <c r="A155" s="28" t="s">
        <v>187</v>
      </c>
      <c r="B155" s="29">
        <f t="shared" si="4"/>
        <v>0.26094003241491087</v>
      </c>
      <c r="C155" s="29">
        <v>0.22600000000000001</v>
      </c>
      <c r="D155" s="29">
        <v>0.17100000000000001</v>
      </c>
      <c r="E155" s="12">
        <v>190</v>
      </c>
      <c r="F155" s="12">
        <v>617</v>
      </c>
      <c r="G155" s="12">
        <v>161</v>
      </c>
      <c r="H155" s="12">
        <v>24</v>
      </c>
      <c r="I155" s="12">
        <v>2</v>
      </c>
      <c r="J155" s="12">
        <v>21</v>
      </c>
      <c r="K155" s="12">
        <v>69</v>
      </c>
      <c r="L155" s="12">
        <v>77</v>
      </c>
      <c r="M155" s="12">
        <v>23</v>
      </c>
      <c r="N155" s="12">
        <v>140</v>
      </c>
      <c r="O155" s="12">
        <v>4</v>
      </c>
    </row>
    <row r="156" spans="1:15" x14ac:dyDescent="0.25">
      <c r="A156" s="28" t="s">
        <v>161</v>
      </c>
      <c r="B156" s="29">
        <f t="shared" si="4"/>
        <v>0</v>
      </c>
      <c r="C156" s="29">
        <v>0.83800000000000008</v>
      </c>
      <c r="D156" s="29">
        <v>1.2030000000000001</v>
      </c>
      <c r="E156" s="12">
        <v>0</v>
      </c>
      <c r="F156" s="12">
        <v>5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3</v>
      </c>
      <c r="O156" s="12">
        <v>0</v>
      </c>
    </row>
    <row r="157" spans="1:15" x14ac:dyDescent="0.25">
      <c r="A157" s="28" t="s">
        <v>179</v>
      </c>
      <c r="B157" s="29">
        <f t="shared" si="4"/>
        <v>0.17647058823529413</v>
      </c>
      <c r="C157" s="29">
        <v>0</v>
      </c>
      <c r="D157" s="29">
        <v>0</v>
      </c>
      <c r="E157" s="12">
        <v>23</v>
      </c>
      <c r="F157" s="12">
        <v>17</v>
      </c>
      <c r="G157" s="12">
        <v>3</v>
      </c>
      <c r="H157" s="12">
        <v>1</v>
      </c>
      <c r="I157" s="12">
        <v>0</v>
      </c>
      <c r="J157" s="12">
        <v>0</v>
      </c>
      <c r="K157" s="12">
        <v>2</v>
      </c>
      <c r="L157" s="12">
        <v>2</v>
      </c>
      <c r="M157" s="12">
        <v>1</v>
      </c>
      <c r="N157" s="12">
        <v>6</v>
      </c>
      <c r="O157" s="12">
        <v>0</v>
      </c>
    </row>
    <row r="158" spans="1:15" x14ac:dyDescent="0.25">
      <c r="A158" s="28" t="s">
        <v>206</v>
      </c>
      <c r="B158" s="29">
        <f t="shared" si="4"/>
        <v>0.2530737704918033</v>
      </c>
      <c r="C158" s="29">
        <v>0.222</v>
      </c>
      <c r="D158" s="29">
        <v>0.23499999999999999</v>
      </c>
      <c r="E158" s="12">
        <v>246</v>
      </c>
      <c r="F158" s="12">
        <v>976</v>
      </c>
      <c r="G158" s="12">
        <v>247</v>
      </c>
      <c r="H158" s="12">
        <v>48</v>
      </c>
      <c r="I158" s="12">
        <v>6</v>
      </c>
      <c r="J158" s="12">
        <v>32</v>
      </c>
      <c r="K158" s="12">
        <v>121</v>
      </c>
      <c r="L158" s="12">
        <v>128</v>
      </c>
      <c r="M158" s="12">
        <v>104</v>
      </c>
      <c r="N158" s="12">
        <v>157</v>
      </c>
      <c r="O158" s="12">
        <v>3</v>
      </c>
    </row>
    <row r="159" spans="1:15" x14ac:dyDescent="0.25">
      <c r="A159" s="16" t="s">
        <v>173</v>
      </c>
      <c r="B159" s="29">
        <f t="shared" si="4"/>
        <v>0.28653295128939826</v>
      </c>
      <c r="C159" s="41">
        <v>0.93800000000000006</v>
      </c>
      <c r="D159" s="41">
        <v>1.1659999999999999</v>
      </c>
      <c r="E159" s="11">
        <v>105</v>
      </c>
      <c r="F159" s="11">
        <v>349</v>
      </c>
      <c r="G159" s="11">
        <v>100</v>
      </c>
      <c r="H159" s="11">
        <v>10</v>
      </c>
      <c r="I159" s="11">
        <v>1</v>
      </c>
      <c r="J159" s="11">
        <v>5</v>
      </c>
      <c r="K159" s="11">
        <v>44</v>
      </c>
      <c r="L159" s="11">
        <v>33</v>
      </c>
      <c r="M159" s="11">
        <v>11</v>
      </c>
      <c r="N159" s="11">
        <v>60</v>
      </c>
      <c r="O159" s="11">
        <v>0</v>
      </c>
    </row>
    <row r="160" spans="1:15" x14ac:dyDescent="0.25">
      <c r="A160" s="16" t="s">
        <v>269</v>
      </c>
      <c r="B160" s="29">
        <f t="shared" si="4"/>
        <v>0.1956043956043956</v>
      </c>
      <c r="C160" s="41">
        <v>0.31</v>
      </c>
      <c r="D160" s="41">
        <v>0.36399999999999999</v>
      </c>
      <c r="E160" s="11">
        <v>148</v>
      </c>
      <c r="F160" s="11">
        <v>455</v>
      </c>
      <c r="G160" s="11">
        <v>89</v>
      </c>
      <c r="H160" s="11">
        <v>10</v>
      </c>
      <c r="I160" s="11">
        <v>0</v>
      </c>
      <c r="J160" s="11">
        <v>13</v>
      </c>
      <c r="K160" s="11">
        <v>40</v>
      </c>
      <c r="L160" s="11">
        <v>38</v>
      </c>
      <c r="M160" s="11">
        <v>41</v>
      </c>
      <c r="N160" s="11">
        <v>119</v>
      </c>
      <c r="O160" s="11">
        <v>0</v>
      </c>
    </row>
  </sheetData>
  <sortState xmlns:xlrd2="http://schemas.microsoft.com/office/spreadsheetml/2017/richdata2" ref="A2:O178">
    <sortCondition ref="A2:A1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61"/>
  <sheetViews>
    <sheetView workbookViewId="0">
      <pane ySplit="1" topLeftCell="A2" activePane="bottomLeft" state="frozen"/>
      <selection pane="bottomLeft"/>
    </sheetView>
  </sheetViews>
  <sheetFormatPr defaultRowHeight="11.25" x14ac:dyDescent="0.2"/>
  <cols>
    <col min="1" max="1" width="13.85546875" style="9" bestFit="1" customWidth="1"/>
    <col min="2" max="2" width="4.85546875" style="7" bestFit="1" customWidth="1"/>
    <col min="3" max="3" width="4.7109375" style="7" bestFit="1" customWidth="1"/>
    <col min="4" max="4" width="4.28515625" style="7" bestFit="1" customWidth="1"/>
    <col min="5" max="5" width="3.5703125" style="7" bestFit="1" customWidth="1"/>
    <col min="6" max="6" width="4.42578125" style="7" bestFit="1" customWidth="1"/>
    <col min="7" max="7" width="3.5703125" style="7" bestFit="1" customWidth="1"/>
    <col min="8" max="8" width="3.42578125" style="7" bestFit="1" customWidth="1"/>
    <col min="9" max="9" width="3.28515625" style="7" bestFit="1" customWidth="1"/>
    <col min="10" max="10" width="7" style="7" bestFit="1" customWidth="1"/>
    <col min="11" max="13" width="4.42578125" style="7" bestFit="1" customWidth="1"/>
    <col min="14" max="14" width="3.5703125" style="7" bestFit="1" customWidth="1"/>
    <col min="15" max="15" width="4.42578125" style="7" bestFit="1" customWidth="1"/>
    <col min="16" max="16" width="3.5703125" style="7" bestFit="1" customWidth="1"/>
    <col min="17" max="17" width="4.42578125" style="7" customWidth="1"/>
    <col min="18" max="18" width="20.85546875" style="9" bestFit="1" customWidth="1"/>
    <col min="19" max="19" width="20.140625" style="9" bestFit="1" customWidth="1"/>
    <col min="20" max="20" width="9" style="9" bestFit="1" customWidth="1"/>
    <col min="21" max="21" width="5.28515625" style="9" bestFit="1" customWidth="1"/>
    <col min="22" max="251" width="9.140625" style="9"/>
    <col min="252" max="252" width="9.140625" style="9" bestFit="1"/>
    <col min="253" max="253" width="9.85546875" style="9" bestFit="1" customWidth="1"/>
    <col min="254" max="254" width="4.5703125" style="9" bestFit="1" customWidth="1"/>
    <col min="255" max="255" width="11.7109375" style="9" bestFit="1" customWidth="1"/>
    <col min="256" max="256" width="4.85546875" style="9" bestFit="1" customWidth="1"/>
    <col min="257" max="257" width="4.7109375" style="9" bestFit="1" customWidth="1"/>
    <col min="258" max="258" width="4.28515625" style="9" bestFit="1" customWidth="1"/>
    <col min="259" max="259" width="3.5703125" style="9" bestFit="1" customWidth="1"/>
    <col min="260" max="260" width="4.42578125" style="9" bestFit="1" customWidth="1"/>
    <col min="261" max="261" width="3.28515625" style="9" bestFit="1" customWidth="1"/>
    <col min="262" max="262" width="3.42578125" style="9" bestFit="1" customWidth="1"/>
    <col min="263" max="263" width="3.28515625" style="9" bestFit="1" customWidth="1"/>
    <col min="264" max="264" width="6.140625" style="9" bestFit="1" customWidth="1"/>
    <col min="265" max="269" width="3.5703125" style="9" bestFit="1" customWidth="1"/>
    <col min="270" max="270" width="3.42578125" style="9" bestFit="1" customWidth="1"/>
    <col min="271" max="271" width="13.85546875" style="9" bestFit="1" customWidth="1"/>
    <col min="272" max="272" width="6.85546875" style="9" bestFit="1" customWidth="1"/>
    <col min="273" max="273" width="4.42578125" style="9" customWidth="1"/>
    <col min="274" max="274" width="20.85546875" style="9" bestFit="1" customWidth="1"/>
    <col min="275" max="275" width="13.7109375" style="9" bestFit="1" customWidth="1"/>
    <col min="276" max="276" width="6.140625" style="9" bestFit="1" customWidth="1"/>
    <col min="277" max="277" width="5.28515625" style="9" bestFit="1" customWidth="1"/>
    <col min="278" max="507" width="9.140625" style="9"/>
    <col min="508" max="508" width="9.140625" style="9" bestFit="1"/>
    <col min="509" max="509" width="9.85546875" style="9" bestFit="1" customWidth="1"/>
    <col min="510" max="510" width="4.5703125" style="9" bestFit="1" customWidth="1"/>
    <col min="511" max="511" width="11.7109375" style="9" bestFit="1" customWidth="1"/>
    <col min="512" max="512" width="4.85546875" style="9" bestFit="1" customWidth="1"/>
    <col min="513" max="513" width="4.7109375" style="9" bestFit="1" customWidth="1"/>
    <col min="514" max="514" width="4.28515625" style="9" bestFit="1" customWidth="1"/>
    <col min="515" max="515" width="3.5703125" style="9" bestFit="1" customWidth="1"/>
    <col min="516" max="516" width="4.42578125" style="9" bestFit="1" customWidth="1"/>
    <col min="517" max="517" width="3.28515625" style="9" bestFit="1" customWidth="1"/>
    <col min="518" max="518" width="3.42578125" style="9" bestFit="1" customWidth="1"/>
    <col min="519" max="519" width="3.28515625" style="9" bestFit="1" customWidth="1"/>
    <col min="520" max="520" width="6.140625" style="9" bestFit="1" customWidth="1"/>
    <col min="521" max="525" width="3.5703125" style="9" bestFit="1" customWidth="1"/>
    <col min="526" max="526" width="3.42578125" style="9" bestFit="1" customWidth="1"/>
    <col min="527" max="527" width="13.85546875" style="9" bestFit="1" customWidth="1"/>
    <col min="528" max="528" width="6.85546875" style="9" bestFit="1" customWidth="1"/>
    <col min="529" max="529" width="4.42578125" style="9" customWidth="1"/>
    <col min="530" max="530" width="20.85546875" style="9" bestFit="1" customWidth="1"/>
    <col min="531" max="531" width="13.7109375" style="9" bestFit="1" customWidth="1"/>
    <col min="532" max="532" width="6.140625" style="9" bestFit="1" customWidth="1"/>
    <col min="533" max="533" width="5.28515625" style="9" bestFit="1" customWidth="1"/>
    <col min="534" max="763" width="9.140625" style="9"/>
    <col min="764" max="764" width="9.140625" style="9" bestFit="1"/>
    <col min="765" max="765" width="9.85546875" style="9" bestFit="1" customWidth="1"/>
    <col min="766" max="766" width="4.5703125" style="9" bestFit="1" customWidth="1"/>
    <col min="767" max="767" width="11.7109375" style="9" bestFit="1" customWidth="1"/>
    <col min="768" max="768" width="4.85546875" style="9" bestFit="1" customWidth="1"/>
    <col min="769" max="769" width="4.7109375" style="9" bestFit="1" customWidth="1"/>
    <col min="770" max="770" width="4.28515625" style="9" bestFit="1" customWidth="1"/>
    <col min="771" max="771" width="3.5703125" style="9" bestFit="1" customWidth="1"/>
    <col min="772" max="772" width="4.42578125" style="9" bestFit="1" customWidth="1"/>
    <col min="773" max="773" width="3.28515625" style="9" bestFit="1" customWidth="1"/>
    <col min="774" max="774" width="3.42578125" style="9" bestFit="1" customWidth="1"/>
    <col min="775" max="775" width="3.28515625" style="9" bestFit="1" customWidth="1"/>
    <col min="776" max="776" width="6.140625" style="9" bestFit="1" customWidth="1"/>
    <col min="777" max="781" width="3.5703125" style="9" bestFit="1" customWidth="1"/>
    <col min="782" max="782" width="3.42578125" style="9" bestFit="1" customWidth="1"/>
    <col min="783" max="783" width="13.85546875" style="9" bestFit="1" customWidth="1"/>
    <col min="784" max="784" width="6.85546875" style="9" bestFit="1" customWidth="1"/>
    <col min="785" max="785" width="4.42578125" style="9" customWidth="1"/>
    <col min="786" max="786" width="20.85546875" style="9" bestFit="1" customWidth="1"/>
    <col min="787" max="787" width="13.7109375" style="9" bestFit="1" customWidth="1"/>
    <col min="788" max="788" width="6.140625" style="9" bestFit="1" customWidth="1"/>
    <col min="789" max="789" width="5.28515625" style="9" bestFit="1" customWidth="1"/>
    <col min="790" max="1019" width="9.140625" style="9"/>
    <col min="1020" max="1020" width="9.140625" style="9" bestFit="1"/>
    <col min="1021" max="1021" width="9.85546875" style="9" bestFit="1" customWidth="1"/>
    <col min="1022" max="1022" width="4.5703125" style="9" bestFit="1" customWidth="1"/>
    <col min="1023" max="1023" width="11.7109375" style="9" bestFit="1" customWidth="1"/>
    <col min="1024" max="1024" width="4.85546875" style="9" bestFit="1" customWidth="1"/>
    <col min="1025" max="1025" width="4.7109375" style="9" bestFit="1" customWidth="1"/>
    <col min="1026" max="1026" width="4.28515625" style="9" bestFit="1" customWidth="1"/>
    <col min="1027" max="1027" width="3.5703125" style="9" bestFit="1" customWidth="1"/>
    <col min="1028" max="1028" width="4.42578125" style="9" bestFit="1" customWidth="1"/>
    <col min="1029" max="1029" width="3.28515625" style="9" bestFit="1" customWidth="1"/>
    <col min="1030" max="1030" width="3.42578125" style="9" bestFit="1" customWidth="1"/>
    <col min="1031" max="1031" width="3.28515625" style="9" bestFit="1" customWidth="1"/>
    <col min="1032" max="1032" width="6.140625" style="9" bestFit="1" customWidth="1"/>
    <col min="1033" max="1037" width="3.5703125" style="9" bestFit="1" customWidth="1"/>
    <col min="1038" max="1038" width="3.42578125" style="9" bestFit="1" customWidth="1"/>
    <col min="1039" max="1039" width="13.85546875" style="9" bestFit="1" customWidth="1"/>
    <col min="1040" max="1040" width="6.85546875" style="9" bestFit="1" customWidth="1"/>
    <col min="1041" max="1041" width="4.42578125" style="9" customWidth="1"/>
    <col min="1042" max="1042" width="20.85546875" style="9" bestFit="1" customWidth="1"/>
    <col min="1043" max="1043" width="13.7109375" style="9" bestFit="1" customWidth="1"/>
    <col min="1044" max="1044" width="6.140625" style="9" bestFit="1" customWidth="1"/>
    <col min="1045" max="1045" width="5.28515625" style="9" bestFit="1" customWidth="1"/>
    <col min="1046" max="1275" width="9.140625" style="9"/>
    <col min="1276" max="1276" width="9.140625" style="9" bestFit="1"/>
    <col min="1277" max="1277" width="9.85546875" style="9" bestFit="1" customWidth="1"/>
    <col min="1278" max="1278" width="4.5703125" style="9" bestFit="1" customWidth="1"/>
    <col min="1279" max="1279" width="11.7109375" style="9" bestFit="1" customWidth="1"/>
    <col min="1280" max="1280" width="4.85546875" style="9" bestFit="1" customWidth="1"/>
    <col min="1281" max="1281" width="4.7109375" style="9" bestFit="1" customWidth="1"/>
    <col min="1282" max="1282" width="4.28515625" style="9" bestFit="1" customWidth="1"/>
    <col min="1283" max="1283" width="3.5703125" style="9" bestFit="1" customWidth="1"/>
    <col min="1284" max="1284" width="4.42578125" style="9" bestFit="1" customWidth="1"/>
    <col min="1285" max="1285" width="3.28515625" style="9" bestFit="1" customWidth="1"/>
    <col min="1286" max="1286" width="3.42578125" style="9" bestFit="1" customWidth="1"/>
    <col min="1287" max="1287" width="3.28515625" style="9" bestFit="1" customWidth="1"/>
    <col min="1288" max="1288" width="6.140625" style="9" bestFit="1" customWidth="1"/>
    <col min="1289" max="1293" width="3.5703125" style="9" bestFit="1" customWidth="1"/>
    <col min="1294" max="1294" width="3.42578125" style="9" bestFit="1" customWidth="1"/>
    <col min="1295" max="1295" width="13.85546875" style="9" bestFit="1" customWidth="1"/>
    <col min="1296" max="1296" width="6.85546875" style="9" bestFit="1" customWidth="1"/>
    <col min="1297" max="1297" width="4.42578125" style="9" customWidth="1"/>
    <col min="1298" max="1298" width="20.85546875" style="9" bestFit="1" customWidth="1"/>
    <col min="1299" max="1299" width="13.7109375" style="9" bestFit="1" customWidth="1"/>
    <col min="1300" max="1300" width="6.140625" style="9" bestFit="1" customWidth="1"/>
    <col min="1301" max="1301" width="5.28515625" style="9" bestFit="1" customWidth="1"/>
    <col min="1302" max="1531" width="9.140625" style="9"/>
    <col min="1532" max="1532" width="9.140625" style="9" bestFit="1"/>
    <col min="1533" max="1533" width="9.85546875" style="9" bestFit="1" customWidth="1"/>
    <col min="1534" max="1534" width="4.5703125" style="9" bestFit="1" customWidth="1"/>
    <col min="1535" max="1535" width="11.7109375" style="9" bestFit="1" customWidth="1"/>
    <col min="1536" max="1536" width="4.85546875" style="9" bestFit="1" customWidth="1"/>
    <col min="1537" max="1537" width="4.7109375" style="9" bestFit="1" customWidth="1"/>
    <col min="1538" max="1538" width="4.28515625" style="9" bestFit="1" customWidth="1"/>
    <col min="1539" max="1539" width="3.5703125" style="9" bestFit="1" customWidth="1"/>
    <col min="1540" max="1540" width="4.42578125" style="9" bestFit="1" customWidth="1"/>
    <col min="1541" max="1541" width="3.28515625" style="9" bestFit="1" customWidth="1"/>
    <col min="1542" max="1542" width="3.42578125" style="9" bestFit="1" customWidth="1"/>
    <col min="1543" max="1543" width="3.28515625" style="9" bestFit="1" customWidth="1"/>
    <col min="1544" max="1544" width="6.140625" style="9" bestFit="1" customWidth="1"/>
    <col min="1545" max="1549" width="3.5703125" style="9" bestFit="1" customWidth="1"/>
    <col min="1550" max="1550" width="3.42578125" style="9" bestFit="1" customWidth="1"/>
    <col min="1551" max="1551" width="13.85546875" style="9" bestFit="1" customWidth="1"/>
    <col min="1552" max="1552" width="6.85546875" style="9" bestFit="1" customWidth="1"/>
    <col min="1553" max="1553" width="4.42578125" style="9" customWidth="1"/>
    <col min="1554" max="1554" width="20.85546875" style="9" bestFit="1" customWidth="1"/>
    <col min="1555" max="1555" width="13.7109375" style="9" bestFit="1" customWidth="1"/>
    <col min="1556" max="1556" width="6.140625" style="9" bestFit="1" customWidth="1"/>
    <col min="1557" max="1557" width="5.28515625" style="9" bestFit="1" customWidth="1"/>
    <col min="1558" max="1787" width="9.140625" style="9"/>
    <col min="1788" max="1788" width="9.140625" style="9" bestFit="1"/>
    <col min="1789" max="1789" width="9.85546875" style="9" bestFit="1" customWidth="1"/>
    <col min="1790" max="1790" width="4.5703125" style="9" bestFit="1" customWidth="1"/>
    <col min="1791" max="1791" width="11.7109375" style="9" bestFit="1" customWidth="1"/>
    <col min="1792" max="1792" width="4.85546875" style="9" bestFit="1" customWidth="1"/>
    <col min="1793" max="1793" width="4.7109375" style="9" bestFit="1" customWidth="1"/>
    <col min="1794" max="1794" width="4.28515625" style="9" bestFit="1" customWidth="1"/>
    <col min="1795" max="1795" width="3.5703125" style="9" bestFit="1" customWidth="1"/>
    <col min="1796" max="1796" width="4.42578125" style="9" bestFit="1" customWidth="1"/>
    <col min="1797" max="1797" width="3.28515625" style="9" bestFit="1" customWidth="1"/>
    <col min="1798" max="1798" width="3.42578125" style="9" bestFit="1" customWidth="1"/>
    <col min="1799" max="1799" width="3.28515625" style="9" bestFit="1" customWidth="1"/>
    <col min="1800" max="1800" width="6.140625" style="9" bestFit="1" customWidth="1"/>
    <col min="1801" max="1805" width="3.5703125" style="9" bestFit="1" customWidth="1"/>
    <col min="1806" max="1806" width="3.42578125" style="9" bestFit="1" customWidth="1"/>
    <col min="1807" max="1807" width="13.85546875" style="9" bestFit="1" customWidth="1"/>
    <col min="1808" max="1808" width="6.85546875" style="9" bestFit="1" customWidth="1"/>
    <col min="1809" max="1809" width="4.42578125" style="9" customWidth="1"/>
    <col min="1810" max="1810" width="20.85546875" style="9" bestFit="1" customWidth="1"/>
    <col min="1811" max="1811" width="13.7109375" style="9" bestFit="1" customWidth="1"/>
    <col min="1812" max="1812" width="6.140625" style="9" bestFit="1" customWidth="1"/>
    <col min="1813" max="1813" width="5.28515625" style="9" bestFit="1" customWidth="1"/>
    <col min="1814" max="2043" width="9.140625" style="9"/>
    <col min="2044" max="2044" width="9.140625" style="9" bestFit="1"/>
    <col min="2045" max="2045" width="9.85546875" style="9" bestFit="1" customWidth="1"/>
    <col min="2046" max="2046" width="4.5703125" style="9" bestFit="1" customWidth="1"/>
    <col min="2047" max="2047" width="11.7109375" style="9" bestFit="1" customWidth="1"/>
    <col min="2048" max="2048" width="4.85546875" style="9" bestFit="1" customWidth="1"/>
    <col min="2049" max="2049" width="4.7109375" style="9" bestFit="1" customWidth="1"/>
    <col min="2050" max="2050" width="4.28515625" style="9" bestFit="1" customWidth="1"/>
    <col min="2051" max="2051" width="3.5703125" style="9" bestFit="1" customWidth="1"/>
    <col min="2052" max="2052" width="4.42578125" style="9" bestFit="1" customWidth="1"/>
    <col min="2053" max="2053" width="3.28515625" style="9" bestFit="1" customWidth="1"/>
    <col min="2054" max="2054" width="3.42578125" style="9" bestFit="1" customWidth="1"/>
    <col min="2055" max="2055" width="3.28515625" style="9" bestFit="1" customWidth="1"/>
    <col min="2056" max="2056" width="6.140625" style="9" bestFit="1" customWidth="1"/>
    <col min="2057" max="2061" width="3.5703125" style="9" bestFit="1" customWidth="1"/>
    <col min="2062" max="2062" width="3.42578125" style="9" bestFit="1" customWidth="1"/>
    <col min="2063" max="2063" width="13.85546875" style="9" bestFit="1" customWidth="1"/>
    <col min="2064" max="2064" width="6.85546875" style="9" bestFit="1" customWidth="1"/>
    <col min="2065" max="2065" width="4.42578125" style="9" customWidth="1"/>
    <col min="2066" max="2066" width="20.85546875" style="9" bestFit="1" customWidth="1"/>
    <col min="2067" max="2067" width="13.7109375" style="9" bestFit="1" customWidth="1"/>
    <col min="2068" max="2068" width="6.140625" style="9" bestFit="1" customWidth="1"/>
    <col min="2069" max="2069" width="5.28515625" style="9" bestFit="1" customWidth="1"/>
    <col min="2070" max="2299" width="9.140625" style="9"/>
    <col min="2300" max="2300" width="9.140625" style="9" bestFit="1"/>
    <col min="2301" max="2301" width="9.85546875" style="9" bestFit="1" customWidth="1"/>
    <col min="2302" max="2302" width="4.5703125" style="9" bestFit="1" customWidth="1"/>
    <col min="2303" max="2303" width="11.7109375" style="9" bestFit="1" customWidth="1"/>
    <col min="2304" max="2304" width="4.85546875" style="9" bestFit="1" customWidth="1"/>
    <col min="2305" max="2305" width="4.7109375" style="9" bestFit="1" customWidth="1"/>
    <col min="2306" max="2306" width="4.28515625" style="9" bestFit="1" customWidth="1"/>
    <col min="2307" max="2307" width="3.5703125" style="9" bestFit="1" customWidth="1"/>
    <col min="2308" max="2308" width="4.42578125" style="9" bestFit="1" customWidth="1"/>
    <col min="2309" max="2309" width="3.28515625" style="9" bestFit="1" customWidth="1"/>
    <col min="2310" max="2310" width="3.42578125" style="9" bestFit="1" customWidth="1"/>
    <col min="2311" max="2311" width="3.28515625" style="9" bestFit="1" customWidth="1"/>
    <col min="2312" max="2312" width="6.140625" style="9" bestFit="1" customWidth="1"/>
    <col min="2313" max="2317" width="3.5703125" style="9" bestFit="1" customWidth="1"/>
    <col min="2318" max="2318" width="3.42578125" style="9" bestFit="1" customWidth="1"/>
    <col min="2319" max="2319" width="13.85546875" style="9" bestFit="1" customWidth="1"/>
    <col min="2320" max="2320" width="6.85546875" style="9" bestFit="1" customWidth="1"/>
    <col min="2321" max="2321" width="4.42578125" style="9" customWidth="1"/>
    <col min="2322" max="2322" width="20.85546875" style="9" bestFit="1" customWidth="1"/>
    <col min="2323" max="2323" width="13.7109375" style="9" bestFit="1" customWidth="1"/>
    <col min="2324" max="2324" width="6.140625" style="9" bestFit="1" customWidth="1"/>
    <col min="2325" max="2325" width="5.28515625" style="9" bestFit="1" customWidth="1"/>
    <col min="2326" max="2555" width="9.140625" style="9"/>
    <col min="2556" max="2556" width="9.140625" style="9" bestFit="1"/>
    <col min="2557" max="2557" width="9.85546875" style="9" bestFit="1" customWidth="1"/>
    <col min="2558" max="2558" width="4.5703125" style="9" bestFit="1" customWidth="1"/>
    <col min="2559" max="2559" width="11.7109375" style="9" bestFit="1" customWidth="1"/>
    <col min="2560" max="2560" width="4.85546875" style="9" bestFit="1" customWidth="1"/>
    <col min="2561" max="2561" width="4.7109375" style="9" bestFit="1" customWidth="1"/>
    <col min="2562" max="2562" width="4.28515625" style="9" bestFit="1" customWidth="1"/>
    <col min="2563" max="2563" width="3.5703125" style="9" bestFit="1" customWidth="1"/>
    <col min="2564" max="2564" width="4.42578125" style="9" bestFit="1" customWidth="1"/>
    <col min="2565" max="2565" width="3.28515625" style="9" bestFit="1" customWidth="1"/>
    <col min="2566" max="2566" width="3.42578125" style="9" bestFit="1" customWidth="1"/>
    <col min="2567" max="2567" width="3.28515625" style="9" bestFit="1" customWidth="1"/>
    <col min="2568" max="2568" width="6.140625" style="9" bestFit="1" customWidth="1"/>
    <col min="2569" max="2573" width="3.5703125" style="9" bestFit="1" customWidth="1"/>
    <col min="2574" max="2574" width="3.42578125" style="9" bestFit="1" customWidth="1"/>
    <col min="2575" max="2575" width="13.85546875" style="9" bestFit="1" customWidth="1"/>
    <col min="2576" max="2576" width="6.85546875" style="9" bestFit="1" customWidth="1"/>
    <col min="2577" max="2577" width="4.42578125" style="9" customWidth="1"/>
    <col min="2578" max="2578" width="20.85546875" style="9" bestFit="1" customWidth="1"/>
    <col min="2579" max="2579" width="13.7109375" style="9" bestFit="1" customWidth="1"/>
    <col min="2580" max="2580" width="6.140625" style="9" bestFit="1" customWidth="1"/>
    <col min="2581" max="2581" width="5.28515625" style="9" bestFit="1" customWidth="1"/>
    <col min="2582" max="2811" width="9.140625" style="9"/>
    <col min="2812" max="2812" width="9.140625" style="9" bestFit="1"/>
    <col min="2813" max="2813" width="9.85546875" style="9" bestFit="1" customWidth="1"/>
    <col min="2814" max="2814" width="4.5703125" style="9" bestFit="1" customWidth="1"/>
    <col min="2815" max="2815" width="11.7109375" style="9" bestFit="1" customWidth="1"/>
    <col min="2816" max="2816" width="4.85546875" style="9" bestFit="1" customWidth="1"/>
    <col min="2817" max="2817" width="4.7109375" style="9" bestFit="1" customWidth="1"/>
    <col min="2818" max="2818" width="4.28515625" style="9" bestFit="1" customWidth="1"/>
    <col min="2819" max="2819" width="3.5703125" style="9" bestFit="1" customWidth="1"/>
    <col min="2820" max="2820" width="4.42578125" style="9" bestFit="1" customWidth="1"/>
    <col min="2821" max="2821" width="3.28515625" style="9" bestFit="1" customWidth="1"/>
    <col min="2822" max="2822" width="3.42578125" style="9" bestFit="1" customWidth="1"/>
    <col min="2823" max="2823" width="3.28515625" style="9" bestFit="1" customWidth="1"/>
    <col min="2824" max="2824" width="6.140625" style="9" bestFit="1" customWidth="1"/>
    <col min="2825" max="2829" width="3.5703125" style="9" bestFit="1" customWidth="1"/>
    <col min="2830" max="2830" width="3.42578125" style="9" bestFit="1" customWidth="1"/>
    <col min="2831" max="2831" width="13.85546875" style="9" bestFit="1" customWidth="1"/>
    <col min="2832" max="2832" width="6.85546875" style="9" bestFit="1" customWidth="1"/>
    <col min="2833" max="2833" width="4.42578125" style="9" customWidth="1"/>
    <col min="2834" max="2834" width="20.85546875" style="9" bestFit="1" customWidth="1"/>
    <col min="2835" max="2835" width="13.7109375" style="9" bestFit="1" customWidth="1"/>
    <col min="2836" max="2836" width="6.140625" style="9" bestFit="1" customWidth="1"/>
    <col min="2837" max="2837" width="5.28515625" style="9" bestFit="1" customWidth="1"/>
    <col min="2838" max="3067" width="9.140625" style="9"/>
    <col min="3068" max="3068" width="9.140625" style="9" bestFit="1"/>
    <col min="3069" max="3069" width="9.85546875" style="9" bestFit="1" customWidth="1"/>
    <col min="3070" max="3070" width="4.5703125" style="9" bestFit="1" customWidth="1"/>
    <col min="3071" max="3071" width="11.7109375" style="9" bestFit="1" customWidth="1"/>
    <col min="3072" max="3072" width="4.85546875" style="9" bestFit="1" customWidth="1"/>
    <col min="3073" max="3073" width="4.7109375" style="9" bestFit="1" customWidth="1"/>
    <col min="3074" max="3074" width="4.28515625" style="9" bestFit="1" customWidth="1"/>
    <col min="3075" max="3075" width="3.5703125" style="9" bestFit="1" customWidth="1"/>
    <col min="3076" max="3076" width="4.42578125" style="9" bestFit="1" customWidth="1"/>
    <col min="3077" max="3077" width="3.28515625" style="9" bestFit="1" customWidth="1"/>
    <col min="3078" max="3078" width="3.42578125" style="9" bestFit="1" customWidth="1"/>
    <col min="3079" max="3079" width="3.28515625" style="9" bestFit="1" customWidth="1"/>
    <col min="3080" max="3080" width="6.140625" style="9" bestFit="1" customWidth="1"/>
    <col min="3081" max="3085" width="3.5703125" style="9" bestFit="1" customWidth="1"/>
    <col min="3086" max="3086" width="3.42578125" style="9" bestFit="1" customWidth="1"/>
    <col min="3087" max="3087" width="13.85546875" style="9" bestFit="1" customWidth="1"/>
    <col min="3088" max="3088" width="6.85546875" style="9" bestFit="1" customWidth="1"/>
    <col min="3089" max="3089" width="4.42578125" style="9" customWidth="1"/>
    <col min="3090" max="3090" width="20.85546875" style="9" bestFit="1" customWidth="1"/>
    <col min="3091" max="3091" width="13.7109375" style="9" bestFit="1" customWidth="1"/>
    <col min="3092" max="3092" width="6.140625" style="9" bestFit="1" customWidth="1"/>
    <col min="3093" max="3093" width="5.28515625" style="9" bestFit="1" customWidth="1"/>
    <col min="3094" max="3323" width="9.140625" style="9"/>
    <col min="3324" max="3324" width="9.140625" style="9" bestFit="1"/>
    <col min="3325" max="3325" width="9.85546875" style="9" bestFit="1" customWidth="1"/>
    <col min="3326" max="3326" width="4.5703125" style="9" bestFit="1" customWidth="1"/>
    <col min="3327" max="3327" width="11.7109375" style="9" bestFit="1" customWidth="1"/>
    <col min="3328" max="3328" width="4.85546875" style="9" bestFit="1" customWidth="1"/>
    <col min="3329" max="3329" width="4.7109375" style="9" bestFit="1" customWidth="1"/>
    <col min="3330" max="3330" width="4.28515625" style="9" bestFit="1" customWidth="1"/>
    <col min="3331" max="3331" width="3.5703125" style="9" bestFit="1" customWidth="1"/>
    <col min="3332" max="3332" width="4.42578125" style="9" bestFit="1" customWidth="1"/>
    <col min="3333" max="3333" width="3.28515625" style="9" bestFit="1" customWidth="1"/>
    <col min="3334" max="3334" width="3.42578125" style="9" bestFit="1" customWidth="1"/>
    <col min="3335" max="3335" width="3.28515625" style="9" bestFit="1" customWidth="1"/>
    <col min="3336" max="3336" width="6.140625" style="9" bestFit="1" customWidth="1"/>
    <col min="3337" max="3341" width="3.5703125" style="9" bestFit="1" customWidth="1"/>
    <col min="3342" max="3342" width="3.42578125" style="9" bestFit="1" customWidth="1"/>
    <col min="3343" max="3343" width="13.85546875" style="9" bestFit="1" customWidth="1"/>
    <col min="3344" max="3344" width="6.85546875" style="9" bestFit="1" customWidth="1"/>
    <col min="3345" max="3345" width="4.42578125" style="9" customWidth="1"/>
    <col min="3346" max="3346" width="20.85546875" style="9" bestFit="1" customWidth="1"/>
    <col min="3347" max="3347" width="13.7109375" style="9" bestFit="1" customWidth="1"/>
    <col min="3348" max="3348" width="6.140625" style="9" bestFit="1" customWidth="1"/>
    <col min="3349" max="3349" width="5.28515625" style="9" bestFit="1" customWidth="1"/>
    <col min="3350" max="3579" width="9.140625" style="9"/>
    <col min="3580" max="3580" width="9.140625" style="9" bestFit="1"/>
    <col min="3581" max="3581" width="9.85546875" style="9" bestFit="1" customWidth="1"/>
    <col min="3582" max="3582" width="4.5703125" style="9" bestFit="1" customWidth="1"/>
    <col min="3583" max="3583" width="11.7109375" style="9" bestFit="1" customWidth="1"/>
    <col min="3584" max="3584" width="4.85546875" style="9" bestFit="1" customWidth="1"/>
    <col min="3585" max="3585" width="4.7109375" style="9" bestFit="1" customWidth="1"/>
    <col min="3586" max="3586" width="4.28515625" style="9" bestFit="1" customWidth="1"/>
    <col min="3587" max="3587" width="3.5703125" style="9" bestFit="1" customWidth="1"/>
    <col min="3588" max="3588" width="4.42578125" style="9" bestFit="1" customWidth="1"/>
    <col min="3589" max="3589" width="3.28515625" style="9" bestFit="1" customWidth="1"/>
    <col min="3590" max="3590" width="3.42578125" style="9" bestFit="1" customWidth="1"/>
    <col min="3591" max="3591" width="3.28515625" style="9" bestFit="1" customWidth="1"/>
    <col min="3592" max="3592" width="6.140625" style="9" bestFit="1" customWidth="1"/>
    <col min="3593" max="3597" width="3.5703125" style="9" bestFit="1" customWidth="1"/>
    <col min="3598" max="3598" width="3.42578125" style="9" bestFit="1" customWidth="1"/>
    <col min="3599" max="3599" width="13.85546875" style="9" bestFit="1" customWidth="1"/>
    <col min="3600" max="3600" width="6.85546875" style="9" bestFit="1" customWidth="1"/>
    <col min="3601" max="3601" width="4.42578125" style="9" customWidth="1"/>
    <col min="3602" max="3602" width="20.85546875" style="9" bestFit="1" customWidth="1"/>
    <col min="3603" max="3603" width="13.7109375" style="9" bestFit="1" customWidth="1"/>
    <col min="3604" max="3604" width="6.140625" style="9" bestFit="1" customWidth="1"/>
    <col min="3605" max="3605" width="5.28515625" style="9" bestFit="1" customWidth="1"/>
    <col min="3606" max="3835" width="9.140625" style="9"/>
    <col min="3836" max="3836" width="9.140625" style="9" bestFit="1"/>
    <col min="3837" max="3837" width="9.85546875" style="9" bestFit="1" customWidth="1"/>
    <col min="3838" max="3838" width="4.5703125" style="9" bestFit="1" customWidth="1"/>
    <col min="3839" max="3839" width="11.7109375" style="9" bestFit="1" customWidth="1"/>
    <col min="3840" max="3840" width="4.85546875" style="9" bestFit="1" customWidth="1"/>
    <col min="3841" max="3841" width="4.7109375" style="9" bestFit="1" customWidth="1"/>
    <col min="3842" max="3842" width="4.28515625" style="9" bestFit="1" customWidth="1"/>
    <col min="3843" max="3843" width="3.5703125" style="9" bestFit="1" customWidth="1"/>
    <col min="3844" max="3844" width="4.42578125" style="9" bestFit="1" customWidth="1"/>
    <col min="3845" max="3845" width="3.28515625" style="9" bestFit="1" customWidth="1"/>
    <col min="3846" max="3846" width="3.42578125" style="9" bestFit="1" customWidth="1"/>
    <col min="3847" max="3847" width="3.28515625" style="9" bestFit="1" customWidth="1"/>
    <col min="3848" max="3848" width="6.140625" style="9" bestFit="1" customWidth="1"/>
    <col min="3849" max="3853" width="3.5703125" style="9" bestFit="1" customWidth="1"/>
    <col min="3854" max="3854" width="3.42578125" style="9" bestFit="1" customWidth="1"/>
    <col min="3855" max="3855" width="13.85546875" style="9" bestFit="1" customWidth="1"/>
    <col min="3856" max="3856" width="6.85546875" style="9" bestFit="1" customWidth="1"/>
    <col min="3857" max="3857" width="4.42578125" style="9" customWidth="1"/>
    <col min="3858" max="3858" width="20.85546875" style="9" bestFit="1" customWidth="1"/>
    <col min="3859" max="3859" width="13.7109375" style="9" bestFit="1" customWidth="1"/>
    <col min="3860" max="3860" width="6.140625" style="9" bestFit="1" customWidth="1"/>
    <col min="3861" max="3861" width="5.28515625" style="9" bestFit="1" customWidth="1"/>
    <col min="3862" max="4091" width="9.140625" style="9"/>
    <col min="4092" max="4092" width="9.140625" style="9" bestFit="1"/>
    <col min="4093" max="4093" width="9.85546875" style="9" bestFit="1" customWidth="1"/>
    <col min="4094" max="4094" width="4.5703125" style="9" bestFit="1" customWidth="1"/>
    <col min="4095" max="4095" width="11.7109375" style="9" bestFit="1" customWidth="1"/>
    <col min="4096" max="4096" width="4.85546875" style="9" bestFit="1" customWidth="1"/>
    <col min="4097" max="4097" width="4.7109375" style="9" bestFit="1" customWidth="1"/>
    <col min="4098" max="4098" width="4.28515625" style="9" bestFit="1" customWidth="1"/>
    <col min="4099" max="4099" width="3.5703125" style="9" bestFit="1" customWidth="1"/>
    <col min="4100" max="4100" width="4.42578125" style="9" bestFit="1" customWidth="1"/>
    <col min="4101" max="4101" width="3.28515625" style="9" bestFit="1" customWidth="1"/>
    <col min="4102" max="4102" width="3.42578125" style="9" bestFit="1" customWidth="1"/>
    <col min="4103" max="4103" width="3.28515625" style="9" bestFit="1" customWidth="1"/>
    <col min="4104" max="4104" width="6.140625" style="9" bestFit="1" customWidth="1"/>
    <col min="4105" max="4109" width="3.5703125" style="9" bestFit="1" customWidth="1"/>
    <col min="4110" max="4110" width="3.42578125" style="9" bestFit="1" customWidth="1"/>
    <col min="4111" max="4111" width="13.85546875" style="9" bestFit="1" customWidth="1"/>
    <col min="4112" max="4112" width="6.85546875" style="9" bestFit="1" customWidth="1"/>
    <col min="4113" max="4113" width="4.42578125" style="9" customWidth="1"/>
    <col min="4114" max="4114" width="20.85546875" style="9" bestFit="1" customWidth="1"/>
    <col min="4115" max="4115" width="13.7109375" style="9" bestFit="1" customWidth="1"/>
    <col min="4116" max="4116" width="6.140625" style="9" bestFit="1" customWidth="1"/>
    <col min="4117" max="4117" width="5.28515625" style="9" bestFit="1" customWidth="1"/>
    <col min="4118" max="4347" width="9.140625" style="9"/>
    <col min="4348" max="4348" width="9.140625" style="9" bestFit="1"/>
    <col min="4349" max="4349" width="9.85546875" style="9" bestFit="1" customWidth="1"/>
    <col min="4350" max="4350" width="4.5703125" style="9" bestFit="1" customWidth="1"/>
    <col min="4351" max="4351" width="11.7109375" style="9" bestFit="1" customWidth="1"/>
    <col min="4352" max="4352" width="4.85546875" style="9" bestFit="1" customWidth="1"/>
    <col min="4353" max="4353" width="4.7109375" style="9" bestFit="1" customWidth="1"/>
    <col min="4354" max="4354" width="4.28515625" style="9" bestFit="1" customWidth="1"/>
    <col min="4355" max="4355" width="3.5703125" style="9" bestFit="1" customWidth="1"/>
    <col min="4356" max="4356" width="4.42578125" style="9" bestFit="1" customWidth="1"/>
    <col min="4357" max="4357" width="3.28515625" style="9" bestFit="1" customWidth="1"/>
    <col min="4358" max="4358" width="3.42578125" style="9" bestFit="1" customWidth="1"/>
    <col min="4359" max="4359" width="3.28515625" style="9" bestFit="1" customWidth="1"/>
    <col min="4360" max="4360" width="6.140625" style="9" bestFit="1" customWidth="1"/>
    <col min="4361" max="4365" width="3.5703125" style="9" bestFit="1" customWidth="1"/>
    <col min="4366" max="4366" width="3.42578125" style="9" bestFit="1" customWidth="1"/>
    <col min="4367" max="4367" width="13.85546875" style="9" bestFit="1" customWidth="1"/>
    <col min="4368" max="4368" width="6.85546875" style="9" bestFit="1" customWidth="1"/>
    <col min="4369" max="4369" width="4.42578125" style="9" customWidth="1"/>
    <col min="4370" max="4370" width="20.85546875" style="9" bestFit="1" customWidth="1"/>
    <col min="4371" max="4371" width="13.7109375" style="9" bestFit="1" customWidth="1"/>
    <col min="4372" max="4372" width="6.140625" style="9" bestFit="1" customWidth="1"/>
    <col min="4373" max="4373" width="5.28515625" style="9" bestFit="1" customWidth="1"/>
    <col min="4374" max="4603" width="9.140625" style="9"/>
    <col min="4604" max="4604" width="9.140625" style="9" bestFit="1"/>
    <col min="4605" max="4605" width="9.85546875" style="9" bestFit="1" customWidth="1"/>
    <col min="4606" max="4606" width="4.5703125" style="9" bestFit="1" customWidth="1"/>
    <col min="4607" max="4607" width="11.7109375" style="9" bestFit="1" customWidth="1"/>
    <col min="4608" max="4608" width="4.85546875" style="9" bestFit="1" customWidth="1"/>
    <col min="4609" max="4609" width="4.7109375" style="9" bestFit="1" customWidth="1"/>
    <col min="4610" max="4610" width="4.28515625" style="9" bestFit="1" customWidth="1"/>
    <col min="4611" max="4611" width="3.5703125" style="9" bestFit="1" customWidth="1"/>
    <col min="4612" max="4612" width="4.42578125" style="9" bestFit="1" customWidth="1"/>
    <col min="4613" max="4613" width="3.28515625" style="9" bestFit="1" customWidth="1"/>
    <col min="4614" max="4614" width="3.42578125" style="9" bestFit="1" customWidth="1"/>
    <col min="4615" max="4615" width="3.28515625" style="9" bestFit="1" customWidth="1"/>
    <col min="4616" max="4616" width="6.140625" style="9" bestFit="1" customWidth="1"/>
    <col min="4617" max="4621" width="3.5703125" style="9" bestFit="1" customWidth="1"/>
    <col min="4622" max="4622" width="3.42578125" style="9" bestFit="1" customWidth="1"/>
    <col min="4623" max="4623" width="13.85546875" style="9" bestFit="1" customWidth="1"/>
    <col min="4624" max="4624" width="6.85546875" style="9" bestFit="1" customWidth="1"/>
    <col min="4625" max="4625" width="4.42578125" style="9" customWidth="1"/>
    <col min="4626" max="4626" width="20.85546875" style="9" bestFit="1" customWidth="1"/>
    <col min="4627" max="4627" width="13.7109375" style="9" bestFit="1" customWidth="1"/>
    <col min="4628" max="4628" width="6.140625" style="9" bestFit="1" customWidth="1"/>
    <col min="4629" max="4629" width="5.28515625" style="9" bestFit="1" customWidth="1"/>
    <col min="4630" max="4859" width="9.140625" style="9"/>
    <col min="4860" max="4860" width="9.140625" style="9" bestFit="1"/>
    <col min="4861" max="4861" width="9.85546875" style="9" bestFit="1" customWidth="1"/>
    <col min="4862" max="4862" width="4.5703125" style="9" bestFit="1" customWidth="1"/>
    <col min="4863" max="4863" width="11.7109375" style="9" bestFit="1" customWidth="1"/>
    <col min="4864" max="4864" width="4.85546875" style="9" bestFit="1" customWidth="1"/>
    <col min="4865" max="4865" width="4.7109375" style="9" bestFit="1" customWidth="1"/>
    <col min="4866" max="4866" width="4.28515625" style="9" bestFit="1" customWidth="1"/>
    <col min="4867" max="4867" width="3.5703125" style="9" bestFit="1" customWidth="1"/>
    <col min="4868" max="4868" width="4.42578125" style="9" bestFit="1" customWidth="1"/>
    <col min="4869" max="4869" width="3.28515625" style="9" bestFit="1" customWidth="1"/>
    <col min="4870" max="4870" width="3.42578125" style="9" bestFit="1" customWidth="1"/>
    <col min="4871" max="4871" width="3.28515625" style="9" bestFit="1" customWidth="1"/>
    <col min="4872" max="4872" width="6.140625" style="9" bestFit="1" customWidth="1"/>
    <col min="4873" max="4877" width="3.5703125" style="9" bestFit="1" customWidth="1"/>
    <col min="4878" max="4878" width="3.42578125" style="9" bestFit="1" customWidth="1"/>
    <col min="4879" max="4879" width="13.85546875" style="9" bestFit="1" customWidth="1"/>
    <col min="4880" max="4880" width="6.85546875" style="9" bestFit="1" customWidth="1"/>
    <col min="4881" max="4881" width="4.42578125" style="9" customWidth="1"/>
    <col min="4882" max="4882" width="20.85546875" style="9" bestFit="1" customWidth="1"/>
    <col min="4883" max="4883" width="13.7109375" style="9" bestFit="1" customWidth="1"/>
    <col min="4884" max="4884" width="6.140625" style="9" bestFit="1" customWidth="1"/>
    <col min="4885" max="4885" width="5.28515625" style="9" bestFit="1" customWidth="1"/>
    <col min="4886" max="5115" width="9.140625" style="9"/>
    <col min="5116" max="5116" width="9.140625" style="9" bestFit="1"/>
    <col min="5117" max="5117" width="9.85546875" style="9" bestFit="1" customWidth="1"/>
    <col min="5118" max="5118" width="4.5703125" style="9" bestFit="1" customWidth="1"/>
    <col min="5119" max="5119" width="11.7109375" style="9" bestFit="1" customWidth="1"/>
    <col min="5120" max="5120" width="4.85546875" style="9" bestFit="1" customWidth="1"/>
    <col min="5121" max="5121" width="4.7109375" style="9" bestFit="1" customWidth="1"/>
    <col min="5122" max="5122" width="4.28515625" style="9" bestFit="1" customWidth="1"/>
    <col min="5123" max="5123" width="3.5703125" style="9" bestFit="1" customWidth="1"/>
    <col min="5124" max="5124" width="4.42578125" style="9" bestFit="1" customWidth="1"/>
    <col min="5125" max="5125" width="3.28515625" style="9" bestFit="1" customWidth="1"/>
    <col min="5126" max="5126" width="3.42578125" style="9" bestFit="1" customWidth="1"/>
    <col min="5127" max="5127" width="3.28515625" style="9" bestFit="1" customWidth="1"/>
    <col min="5128" max="5128" width="6.140625" style="9" bestFit="1" customWidth="1"/>
    <col min="5129" max="5133" width="3.5703125" style="9" bestFit="1" customWidth="1"/>
    <col min="5134" max="5134" width="3.42578125" style="9" bestFit="1" customWidth="1"/>
    <col min="5135" max="5135" width="13.85546875" style="9" bestFit="1" customWidth="1"/>
    <col min="5136" max="5136" width="6.85546875" style="9" bestFit="1" customWidth="1"/>
    <col min="5137" max="5137" width="4.42578125" style="9" customWidth="1"/>
    <col min="5138" max="5138" width="20.85546875" style="9" bestFit="1" customWidth="1"/>
    <col min="5139" max="5139" width="13.7109375" style="9" bestFit="1" customWidth="1"/>
    <col min="5140" max="5140" width="6.140625" style="9" bestFit="1" customWidth="1"/>
    <col min="5141" max="5141" width="5.28515625" style="9" bestFit="1" customWidth="1"/>
    <col min="5142" max="5371" width="9.140625" style="9"/>
    <col min="5372" max="5372" width="9.140625" style="9" bestFit="1"/>
    <col min="5373" max="5373" width="9.85546875" style="9" bestFit="1" customWidth="1"/>
    <col min="5374" max="5374" width="4.5703125" style="9" bestFit="1" customWidth="1"/>
    <col min="5375" max="5375" width="11.7109375" style="9" bestFit="1" customWidth="1"/>
    <col min="5376" max="5376" width="4.85546875" style="9" bestFit="1" customWidth="1"/>
    <col min="5377" max="5377" width="4.7109375" style="9" bestFit="1" customWidth="1"/>
    <col min="5378" max="5378" width="4.28515625" style="9" bestFit="1" customWidth="1"/>
    <col min="5379" max="5379" width="3.5703125" style="9" bestFit="1" customWidth="1"/>
    <col min="5380" max="5380" width="4.42578125" style="9" bestFit="1" customWidth="1"/>
    <col min="5381" max="5381" width="3.28515625" style="9" bestFit="1" customWidth="1"/>
    <col min="5382" max="5382" width="3.42578125" style="9" bestFit="1" customWidth="1"/>
    <col min="5383" max="5383" width="3.28515625" style="9" bestFit="1" customWidth="1"/>
    <col min="5384" max="5384" width="6.140625" style="9" bestFit="1" customWidth="1"/>
    <col min="5385" max="5389" width="3.5703125" style="9" bestFit="1" customWidth="1"/>
    <col min="5390" max="5390" width="3.42578125" style="9" bestFit="1" customWidth="1"/>
    <col min="5391" max="5391" width="13.85546875" style="9" bestFit="1" customWidth="1"/>
    <col min="5392" max="5392" width="6.85546875" style="9" bestFit="1" customWidth="1"/>
    <col min="5393" max="5393" width="4.42578125" style="9" customWidth="1"/>
    <col min="5394" max="5394" width="20.85546875" style="9" bestFit="1" customWidth="1"/>
    <col min="5395" max="5395" width="13.7109375" style="9" bestFit="1" customWidth="1"/>
    <col min="5396" max="5396" width="6.140625" style="9" bestFit="1" customWidth="1"/>
    <col min="5397" max="5397" width="5.28515625" style="9" bestFit="1" customWidth="1"/>
    <col min="5398" max="5627" width="9.140625" style="9"/>
    <col min="5628" max="5628" width="9.140625" style="9" bestFit="1"/>
    <col min="5629" max="5629" width="9.85546875" style="9" bestFit="1" customWidth="1"/>
    <col min="5630" max="5630" width="4.5703125" style="9" bestFit="1" customWidth="1"/>
    <col min="5631" max="5631" width="11.7109375" style="9" bestFit="1" customWidth="1"/>
    <col min="5632" max="5632" width="4.85546875" style="9" bestFit="1" customWidth="1"/>
    <col min="5633" max="5633" width="4.7109375" style="9" bestFit="1" customWidth="1"/>
    <col min="5634" max="5634" width="4.28515625" style="9" bestFit="1" customWidth="1"/>
    <col min="5635" max="5635" width="3.5703125" style="9" bestFit="1" customWidth="1"/>
    <col min="5636" max="5636" width="4.42578125" style="9" bestFit="1" customWidth="1"/>
    <col min="5637" max="5637" width="3.28515625" style="9" bestFit="1" customWidth="1"/>
    <col min="5638" max="5638" width="3.42578125" style="9" bestFit="1" customWidth="1"/>
    <col min="5639" max="5639" width="3.28515625" style="9" bestFit="1" customWidth="1"/>
    <col min="5640" max="5640" width="6.140625" style="9" bestFit="1" customWidth="1"/>
    <col min="5641" max="5645" width="3.5703125" style="9" bestFit="1" customWidth="1"/>
    <col min="5646" max="5646" width="3.42578125" style="9" bestFit="1" customWidth="1"/>
    <col min="5647" max="5647" width="13.85546875" style="9" bestFit="1" customWidth="1"/>
    <col min="5648" max="5648" width="6.85546875" style="9" bestFit="1" customWidth="1"/>
    <col min="5649" max="5649" width="4.42578125" style="9" customWidth="1"/>
    <col min="5650" max="5650" width="20.85546875" style="9" bestFit="1" customWidth="1"/>
    <col min="5651" max="5651" width="13.7109375" style="9" bestFit="1" customWidth="1"/>
    <col min="5652" max="5652" width="6.140625" style="9" bestFit="1" customWidth="1"/>
    <col min="5653" max="5653" width="5.28515625" style="9" bestFit="1" customWidth="1"/>
    <col min="5654" max="5883" width="9.140625" style="9"/>
    <col min="5884" max="5884" width="9.140625" style="9" bestFit="1"/>
    <col min="5885" max="5885" width="9.85546875" style="9" bestFit="1" customWidth="1"/>
    <col min="5886" max="5886" width="4.5703125" style="9" bestFit="1" customWidth="1"/>
    <col min="5887" max="5887" width="11.7109375" style="9" bestFit="1" customWidth="1"/>
    <col min="5888" max="5888" width="4.85546875" style="9" bestFit="1" customWidth="1"/>
    <col min="5889" max="5889" width="4.7109375" style="9" bestFit="1" customWidth="1"/>
    <col min="5890" max="5890" width="4.28515625" style="9" bestFit="1" customWidth="1"/>
    <col min="5891" max="5891" width="3.5703125" style="9" bestFit="1" customWidth="1"/>
    <col min="5892" max="5892" width="4.42578125" style="9" bestFit="1" customWidth="1"/>
    <col min="5893" max="5893" width="3.28515625" style="9" bestFit="1" customWidth="1"/>
    <col min="5894" max="5894" width="3.42578125" style="9" bestFit="1" customWidth="1"/>
    <col min="5895" max="5895" width="3.28515625" style="9" bestFit="1" customWidth="1"/>
    <col min="5896" max="5896" width="6.140625" style="9" bestFit="1" customWidth="1"/>
    <col min="5897" max="5901" width="3.5703125" style="9" bestFit="1" customWidth="1"/>
    <col min="5902" max="5902" width="3.42578125" style="9" bestFit="1" customWidth="1"/>
    <col min="5903" max="5903" width="13.85546875" style="9" bestFit="1" customWidth="1"/>
    <col min="5904" max="5904" width="6.85546875" style="9" bestFit="1" customWidth="1"/>
    <col min="5905" max="5905" width="4.42578125" style="9" customWidth="1"/>
    <col min="5906" max="5906" width="20.85546875" style="9" bestFit="1" customWidth="1"/>
    <col min="5907" max="5907" width="13.7109375" style="9" bestFit="1" customWidth="1"/>
    <col min="5908" max="5908" width="6.140625" style="9" bestFit="1" customWidth="1"/>
    <col min="5909" max="5909" width="5.28515625" style="9" bestFit="1" customWidth="1"/>
    <col min="5910" max="6139" width="9.140625" style="9"/>
    <col min="6140" max="6140" width="9.140625" style="9" bestFit="1"/>
    <col min="6141" max="6141" width="9.85546875" style="9" bestFit="1" customWidth="1"/>
    <col min="6142" max="6142" width="4.5703125" style="9" bestFit="1" customWidth="1"/>
    <col min="6143" max="6143" width="11.7109375" style="9" bestFit="1" customWidth="1"/>
    <col min="6144" max="6144" width="4.85546875" style="9" bestFit="1" customWidth="1"/>
    <col min="6145" max="6145" width="4.7109375" style="9" bestFit="1" customWidth="1"/>
    <col min="6146" max="6146" width="4.28515625" style="9" bestFit="1" customWidth="1"/>
    <col min="6147" max="6147" width="3.5703125" style="9" bestFit="1" customWidth="1"/>
    <col min="6148" max="6148" width="4.42578125" style="9" bestFit="1" customWidth="1"/>
    <col min="6149" max="6149" width="3.28515625" style="9" bestFit="1" customWidth="1"/>
    <col min="6150" max="6150" width="3.42578125" style="9" bestFit="1" customWidth="1"/>
    <col min="6151" max="6151" width="3.28515625" style="9" bestFit="1" customWidth="1"/>
    <col min="6152" max="6152" width="6.140625" style="9" bestFit="1" customWidth="1"/>
    <col min="6153" max="6157" width="3.5703125" style="9" bestFit="1" customWidth="1"/>
    <col min="6158" max="6158" width="3.42578125" style="9" bestFit="1" customWidth="1"/>
    <col min="6159" max="6159" width="13.85546875" style="9" bestFit="1" customWidth="1"/>
    <col min="6160" max="6160" width="6.85546875" style="9" bestFit="1" customWidth="1"/>
    <col min="6161" max="6161" width="4.42578125" style="9" customWidth="1"/>
    <col min="6162" max="6162" width="20.85546875" style="9" bestFit="1" customWidth="1"/>
    <col min="6163" max="6163" width="13.7109375" style="9" bestFit="1" customWidth="1"/>
    <col min="6164" max="6164" width="6.140625" style="9" bestFit="1" customWidth="1"/>
    <col min="6165" max="6165" width="5.28515625" style="9" bestFit="1" customWidth="1"/>
    <col min="6166" max="6395" width="9.140625" style="9"/>
    <col min="6396" max="6396" width="9.140625" style="9" bestFit="1"/>
    <col min="6397" max="6397" width="9.85546875" style="9" bestFit="1" customWidth="1"/>
    <col min="6398" max="6398" width="4.5703125" style="9" bestFit="1" customWidth="1"/>
    <col min="6399" max="6399" width="11.7109375" style="9" bestFit="1" customWidth="1"/>
    <col min="6400" max="6400" width="4.85546875" style="9" bestFit="1" customWidth="1"/>
    <col min="6401" max="6401" width="4.7109375" style="9" bestFit="1" customWidth="1"/>
    <col min="6402" max="6402" width="4.28515625" style="9" bestFit="1" customWidth="1"/>
    <col min="6403" max="6403" width="3.5703125" style="9" bestFit="1" customWidth="1"/>
    <col min="6404" max="6404" width="4.42578125" style="9" bestFit="1" customWidth="1"/>
    <col min="6405" max="6405" width="3.28515625" style="9" bestFit="1" customWidth="1"/>
    <col min="6406" max="6406" width="3.42578125" style="9" bestFit="1" customWidth="1"/>
    <col min="6407" max="6407" width="3.28515625" style="9" bestFit="1" customWidth="1"/>
    <col min="6408" max="6408" width="6.140625" style="9" bestFit="1" customWidth="1"/>
    <col min="6409" max="6413" width="3.5703125" style="9" bestFit="1" customWidth="1"/>
    <col min="6414" max="6414" width="3.42578125" style="9" bestFit="1" customWidth="1"/>
    <col min="6415" max="6415" width="13.85546875" style="9" bestFit="1" customWidth="1"/>
    <col min="6416" max="6416" width="6.85546875" style="9" bestFit="1" customWidth="1"/>
    <col min="6417" max="6417" width="4.42578125" style="9" customWidth="1"/>
    <col min="6418" max="6418" width="20.85546875" style="9" bestFit="1" customWidth="1"/>
    <col min="6419" max="6419" width="13.7109375" style="9" bestFit="1" customWidth="1"/>
    <col min="6420" max="6420" width="6.140625" style="9" bestFit="1" customWidth="1"/>
    <col min="6421" max="6421" width="5.28515625" style="9" bestFit="1" customWidth="1"/>
    <col min="6422" max="6651" width="9.140625" style="9"/>
    <col min="6652" max="6652" width="9.140625" style="9" bestFit="1"/>
    <col min="6653" max="6653" width="9.85546875" style="9" bestFit="1" customWidth="1"/>
    <col min="6654" max="6654" width="4.5703125" style="9" bestFit="1" customWidth="1"/>
    <col min="6655" max="6655" width="11.7109375" style="9" bestFit="1" customWidth="1"/>
    <col min="6656" max="6656" width="4.85546875" style="9" bestFit="1" customWidth="1"/>
    <col min="6657" max="6657" width="4.7109375" style="9" bestFit="1" customWidth="1"/>
    <col min="6658" max="6658" width="4.28515625" style="9" bestFit="1" customWidth="1"/>
    <col min="6659" max="6659" width="3.5703125" style="9" bestFit="1" customWidth="1"/>
    <col min="6660" max="6660" width="4.42578125" style="9" bestFit="1" customWidth="1"/>
    <col min="6661" max="6661" width="3.28515625" style="9" bestFit="1" customWidth="1"/>
    <col min="6662" max="6662" width="3.42578125" style="9" bestFit="1" customWidth="1"/>
    <col min="6663" max="6663" width="3.28515625" style="9" bestFit="1" customWidth="1"/>
    <col min="6664" max="6664" width="6.140625" style="9" bestFit="1" customWidth="1"/>
    <col min="6665" max="6669" width="3.5703125" style="9" bestFit="1" customWidth="1"/>
    <col min="6670" max="6670" width="3.42578125" style="9" bestFit="1" customWidth="1"/>
    <col min="6671" max="6671" width="13.85546875" style="9" bestFit="1" customWidth="1"/>
    <col min="6672" max="6672" width="6.85546875" style="9" bestFit="1" customWidth="1"/>
    <col min="6673" max="6673" width="4.42578125" style="9" customWidth="1"/>
    <col min="6674" max="6674" width="20.85546875" style="9" bestFit="1" customWidth="1"/>
    <col min="6675" max="6675" width="13.7109375" style="9" bestFit="1" customWidth="1"/>
    <col min="6676" max="6676" width="6.140625" style="9" bestFit="1" customWidth="1"/>
    <col min="6677" max="6677" width="5.28515625" style="9" bestFit="1" customWidth="1"/>
    <col min="6678" max="6907" width="9.140625" style="9"/>
    <col min="6908" max="6908" width="9.140625" style="9" bestFit="1"/>
    <col min="6909" max="6909" width="9.85546875" style="9" bestFit="1" customWidth="1"/>
    <col min="6910" max="6910" width="4.5703125" style="9" bestFit="1" customWidth="1"/>
    <col min="6911" max="6911" width="11.7109375" style="9" bestFit="1" customWidth="1"/>
    <col min="6912" max="6912" width="4.85546875" style="9" bestFit="1" customWidth="1"/>
    <col min="6913" max="6913" width="4.7109375" style="9" bestFit="1" customWidth="1"/>
    <col min="6914" max="6914" width="4.28515625" style="9" bestFit="1" customWidth="1"/>
    <col min="6915" max="6915" width="3.5703125" style="9" bestFit="1" customWidth="1"/>
    <col min="6916" max="6916" width="4.42578125" style="9" bestFit="1" customWidth="1"/>
    <col min="6917" max="6917" width="3.28515625" style="9" bestFit="1" customWidth="1"/>
    <col min="6918" max="6918" width="3.42578125" style="9" bestFit="1" customWidth="1"/>
    <col min="6919" max="6919" width="3.28515625" style="9" bestFit="1" customWidth="1"/>
    <col min="6920" max="6920" width="6.140625" style="9" bestFit="1" customWidth="1"/>
    <col min="6921" max="6925" width="3.5703125" style="9" bestFit="1" customWidth="1"/>
    <col min="6926" max="6926" width="3.42578125" style="9" bestFit="1" customWidth="1"/>
    <col min="6927" max="6927" width="13.85546875" style="9" bestFit="1" customWidth="1"/>
    <col min="6928" max="6928" width="6.85546875" style="9" bestFit="1" customWidth="1"/>
    <col min="6929" max="6929" width="4.42578125" style="9" customWidth="1"/>
    <col min="6930" max="6930" width="20.85546875" style="9" bestFit="1" customWidth="1"/>
    <col min="6931" max="6931" width="13.7109375" style="9" bestFit="1" customWidth="1"/>
    <col min="6932" max="6932" width="6.140625" style="9" bestFit="1" customWidth="1"/>
    <col min="6933" max="6933" width="5.28515625" style="9" bestFit="1" customWidth="1"/>
    <col min="6934" max="7163" width="9.140625" style="9"/>
    <col min="7164" max="7164" width="9.140625" style="9" bestFit="1"/>
    <col min="7165" max="7165" width="9.85546875" style="9" bestFit="1" customWidth="1"/>
    <col min="7166" max="7166" width="4.5703125" style="9" bestFit="1" customWidth="1"/>
    <col min="7167" max="7167" width="11.7109375" style="9" bestFit="1" customWidth="1"/>
    <col min="7168" max="7168" width="4.85546875" style="9" bestFit="1" customWidth="1"/>
    <col min="7169" max="7169" width="4.7109375" style="9" bestFit="1" customWidth="1"/>
    <col min="7170" max="7170" width="4.28515625" style="9" bestFit="1" customWidth="1"/>
    <col min="7171" max="7171" width="3.5703125" style="9" bestFit="1" customWidth="1"/>
    <col min="7172" max="7172" width="4.42578125" style="9" bestFit="1" customWidth="1"/>
    <col min="7173" max="7173" width="3.28515625" style="9" bestFit="1" customWidth="1"/>
    <col min="7174" max="7174" width="3.42578125" style="9" bestFit="1" customWidth="1"/>
    <col min="7175" max="7175" width="3.28515625" style="9" bestFit="1" customWidth="1"/>
    <col min="7176" max="7176" width="6.140625" style="9" bestFit="1" customWidth="1"/>
    <col min="7177" max="7181" width="3.5703125" style="9" bestFit="1" customWidth="1"/>
    <col min="7182" max="7182" width="3.42578125" style="9" bestFit="1" customWidth="1"/>
    <col min="7183" max="7183" width="13.85546875" style="9" bestFit="1" customWidth="1"/>
    <col min="7184" max="7184" width="6.85546875" style="9" bestFit="1" customWidth="1"/>
    <col min="7185" max="7185" width="4.42578125" style="9" customWidth="1"/>
    <col min="7186" max="7186" width="20.85546875" style="9" bestFit="1" customWidth="1"/>
    <col min="7187" max="7187" width="13.7109375" style="9" bestFit="1" customWidth="1"/>
    <col min="7188" max="7188" width="6.140625" style="9" bestFit="1" customWidth="1"/>
    <col min="7189" max="7189" width="5.28515625" style="9" bestFit="1" customWidth="1"/>
    <col min="7190" max="7419" width="9.140625" style="9"/>
    <col min="7420" max="7420" width="9.140625" style="9" bestFit="1"/>
    <col min="7421" max="7421" width="9.85546875" style="9" bestFit="1" customWidth="1"/>
    <col min="7422" max="7422" width="4.5703125" style="9" bestFit="1" customWidth="1"/>
    <col min="7423" max="7423" width="11.7109375" style="9" bestFit="1" customWidth="1"/>
    <col min="7424" max="7424" width="4.85546875" style="9" bestFit="1" customWidth="1"/>
    <col min="7425" max="7425" width="4.7109375" style="9" bestFit="1" customWidth="1"/>
    <col min="7426" max="7426" width="4.28515625" style="9" bestFit="1" customWidth="1"/>
    <col min="7427" max="7427" width="3.5703125" style="9" bestFit="1" customWidth="1"/>
    <col min="7428" max="7428" width="4.42578125" style="9" bestFit="1" customWidth="1"/>
    <col min="7429" max="7429" width="3.28515625" style="9" bestFit="1" customWidth="1"/>
    <col min="7430" max="7430" width="3.42578125" style="9" bestFit="1" customWidth="1"/>
    <col min="7431" max="7431" width="3.28515625" style="9" bestFit="1" customWidth="1"/>
    <col min="7432" max="7432" width="6.140625" style="9" bestFit="1" customWidth="1"/>
    <col min="7433" max="7437" width="3.5703125" style="9" bestFit="1" customWidth="1"/>
    <col min="7438" max="7438" width="3.42578125" style="9" bestFit="1" customWidth="1"/>
    <col min="7439" max="7439" width="13.85546875" style="9" bestFit="1" customWidth="1"/>
    <col min="7440" max="7440" width="6.85546875" style="9" bestFit="1" customWidth="1"/>
    <col min="7441" max="7441" width="4.42578125" style="9" customWidth="1"/>
    <col min="7442" max="7442" width="20.85546875" style="9" bestFit="1" customWidth="1"/>
    <col min="7443" max="7443" width="13.7109375" style="9" bestFit="1" customWidth="1"/>
    <col min="7444" max="7444" width="6.140625" style="9" bestFit="1" customWidth="1"/>
    <col min="7445" max="7445" width="5.28515625" style="9" bestFit="1" customWidth="1"/>
    <col min="7446" max="7675" width="9.140625" style="9"/>
    <col min="7676" max="7676" width="9.140625" style="9" bestFit="1"/>
    <col min="7677" max="7677" width="9.85546875" style="9" bestFit="1" customWidth="1"/>
    <col min="7678" max="7678" width="4.5703125" style="9" bestFit="1" customWidth="1"/>
    <col min="7679" max="7679" width="11.7109375" style="9" bestFit="1" customWidth="1"/>
    <col min="7680" max="7680" width="4.85546875" style="9" bestFit="1" customWidth="1"/>
    <col min="7681" max="7681" width="4.7109375" style="9" bestFit="1" customWidth="1"/>
    <col min="7682" max="7682" width="4.28515625" style="9" bestFit="1" customWidth="1"/>
    <col min="7683" max="7683" width="3.5703125" style="9" bestFit="1" customWidth="1"/>
    <col min="7684" max="7684" width="4.42578125" style="9" bestFit="1" customWidth="1"/>
    <col min="7685" max="7685" width="3.28515625" style="9" bestFit="1" customWidth="1"/>
    <col min="7686" max="7686" width="3.42578125" style="9" bestFit="1" customWidth="1"/>
    <col min="7687" max="7687" width="3.28515625" style="9" bestFit="1" customWidth="1"/>
    <col min="7688" max="7688" width="6.140625" style="9" bestFit="1" customWidth="1"/>
    <col min="7689" max="7693" width="3.5703125" style="9" bestFit="1" customWidth="1"/>
    <col min="7694" max="7694" width="3.42578125" style="9" bestFit="1" customWidth="1"/>
    <col min="7695" max="7695" width="13.85546875" style="9" bestFit="1" customWidth="1"/>
    <col min="7696" max="7696" width="6.85546875" style="9" bestFit="1" customWidth="1"/>
    <col min="7697" max="7697" width="4.42578125" style="9" customWidth="1"/>
    <col min="7698" max="7698" width="20.85546875" style="9" bestFit="1" customWidth="1"/>
    <col min="7699" max="7699" width="13.7109375" style="9" bestFit="1" customWidth="1"/>
    <col min="7700" max="7700" width="6.140625" style="9" bestFit="1" customWidth="1"/>
    <col min="7701" max="7701" width="5.28515625" style="9" bestFit="1" customWidth="1"/>
    <col min="7702" max="7931" width="9.140625" style="9"/>
    <col min="7932" max="7932" width="9.140625" style="9" bestFit="1"/>
    <col min="7933" max="7933" width="9.85546875" style="9" bestFit="1" customWidth="1"/>
    <col min="7934" max="7934" width="4.5703125" style="9" bestFit="1" customWidth="1"/>
    <col min="7935" max="7935" width="11.7109375" style="9" bestFit="1" customWidth="1"/>
    <col min="7936" max="7936" width="4.85546875" style="9" bestFit="1" customWidth="1"/>
    <col min="7937" max="7937" width="4.7109375" style="9" bestFit="1" customWidth="1"/>
    <col min="7938" max="7938" width="4.28515625" style="9" bestFit="1" customWidth="1"/>
    <col min="7939" max="7939" width="3.5703125" style="9" bestFit="1" customWidth="1"/>
    <col min="7940" max="7940" width="4.42578125" style="9" bestFit="1" customWidth="1"/>
    <col min="7941" max="7941" width="3.28515625" style="9" bestFit="1" customWidth="1"/>
    <col min="7942" max="7942" width="3.42578125" style="9" bestFit="1" customWidth="1"/>
    <col min="7943" max="7943" width="3.28515625" style="9" bestFit="1" customWidth="1"/>
    <col min="7944" max="7944" width="6.140625" style="9" bestFit="1" customWidth="1"/>
    <col min="7945" max="7949" width="3.5703125" style="9" bestFit="1" customWidth="1"/>
    <col min="7950" max="7950" width="3.42578125" style="9" bestFit="1" customWidth="1"/>
    <col min="7951" max="7951" width="13.85546875" style="9" bestFit="1" customWidth="1"/>
    <col min="7952" max="7952" width="6.85546875" style="9" bestFit="1" customWidth="1"/>
    <col min="7953" max="7953" width="4.42578125" style="9" customWidth="1"/>
    <col min="7954" max="7954" width="20.85546875" style="9" bestFit="1" customWidth="1"/>
    <col min="7955" max="7955" width="13.7109375" style="9" bestFit="1" customWidth="1"/>
    <col min="7956" max="7956" width="6.140625" style="9" bestFit="1" customWidth="1"/>
    <col min="7957" max="7957" width="5.28515625" style="9" bestFit="1" customWidth="1"/>
    <col min="7958" max="8187" width="9.140625" style="9"/>
    <col min="8188" max="8188" width="9.140625" style="9" bestFit="1"/>
    <col min="8189" max="8189" width="9.85546875" style="9" bestFit="1" customWidth="1"/>
    <col min="8190" max="8190" width="4.5703125" style="9" bestFit="1" customWidth="1"/>
    <col min="8191" max="8191" width="11.7109375" style="9" bestFit="1" customWidth="1"/>
    <col min="8192" max="8192" width="4.85546875" style="9" bestFit="1" customWidth="1"/>
    <col min="8193" max="8193" width="4.7109375" style="9" bestFit="1" customWidth="1"/>
    <col min="8194" max="8194" width="4.28515625" style="9" bestFit="1" customWidth="1"/>
    <col min="8195" max="8195" width="3.5703125" style="9" bestFit="1" customWidth="1"/>
    <col min="8196" max="8196" width="4.42578125" style="9" bestFit="1" customWidth="1"/>
    <col min="8197" max="8197" width="3.28515625" style="9" bestFit="1" customWidth="1"/>
    <col min="8198" max="8198" width="3.42578125" style="9" bestFit="1" customWidth="1"/>
    <col min="8199" max="8199" width="3.28515625" style="9" bestFit="1" customWidth="1"/>
    <col min="8200" max="8200" width="6.140625" style="9" bestFit="1" customWidth="1"/>
    <col min="8201" max="8205" width="3.5703125" style="9" bestFit="1" customWidth="1"/>
    <col min="8206" max="8206" width="3.42578125" style="9" bestFit="1" customWidth="1"/>
    <col min="8207" max="8207" width="13.85546875" style="9" bestFit="1" customWidth="1"/>
    <col min="8208" max="8208" width="6.85546875" style="9" bestFit="1" customWidth="1"/>
    <col min="8209" max="8209" width="4.42578125" style="9" customWidth="1"/>
    <col min="8210" max="8210" width="20.85546875" style="9" bestFit="1" customWidth="1"/>
    <col min="8211" max="8211" width="13.7109375" style="9" bestFit="1" customWidth="1"/>
    <col min="8212" max="8212" width="6.140625" style="9" bestFit="1" customWidth="1"/>
    <col min="8213" max="8213" width="5.28515625" style="9" bestFit="1" customWidth="1"/>
    <col min="8214" max="8443" width="9.140625" style="9"/>
    <col min="8444" max="8444" width="9.140625" style="9" bestFit="1"/>
    <col min="8445" max="8445" width="9.85546875" style="9" bestFit="1" customWidth="1"/>
    <col min="8446" max="8446" width="4.5703125" style="9" bestFit="1" customWidth="1"/>
    <col min="8447" max="8447" width="11.7109375" style="9" bestFit="1" customWidth="1"/>
    <col min="8448" max="8448" width="4.85546875" style="9" bestFit="1" customWidth="1"/>
    <col min="8449" max="8449" width="4.7109375" style="9" bestFit="1" customWidth="1"/>
    <col min="8450" max="8450" width="4.28515625" style="9" bestFit="1" customWidth="1"/>
    <col min="8451" max="8451" width="3.5703125" style="9" bestFit="1" customWidth="1"/>
    <col min="8452" max="8452" width="4.42578125" style="9" bestFit="1" customWidth="1"/>
    <col min="8453" max="8453" width="3.28515625" style="9" bestFit="1" customWidth="1"/>
    <col min="8454" max="8454" width="3.42578125" style="9" bestFit="1" customWidth="1"/>
    <col min="8455" max="8455" width="3.28515625" style="9" bestFit="1" customWidth="1"/>
    <col min="8456" max="8456" width="6.140625" style="9" bestFit="1" customWidth="1"/>
    <col min="8457" max="8461" width="3.5703125" style="9" bestFit="1" customWidth="1"/>
    <col min="8462" max="8462" width="3.42578125" style="9" bestFit="1" customWidth="1"/>
    <col min="8463" max="8463" width="13.85546875" style="9" bestFit="1" customWidth="1"/>
    <col min="8464" max="8464" width="6.85546875" style="9" bestFit="1" customWidth="1"/>
    <col min="8465" max="8465" width="4.42578125" style="9" customWidth="1"/>
    <col min="8466" max="8466" width="20.85546875" style="9" bestFit="1" customWidth="1"/>
    <col min="8467" max="8467" width="13.7109375" style="9" bestFit="1" customWidth="1"/>
    <col min="8468" max="8468" width="6.140625" style="9" bestFit="1" customWidth="1"/>
    <col min="8469" max="8469" width="5.28515625" style="9" bestFit="1" customWidth="1"/>
    <col min="8470" max="8699" width="9.140625" style="9"/>
    <col min="8700" max="8700" width="9.140625" style="9" bestFit="1"/>
    <col min="8701" max="8701" width="9.85546875" style="9" bestFit="1" customWidth="1"/>
    <col min="8702" max="8702" width="4.5703125" style="9" bestFit="1" customWidth="1"/>
    <col min="8703" max="8703" width="11.7109375" style="9" bestFit="1" customWidth="1"/>
    <col min="8704" max="8704" width="4.85546875" style="9" bestFit="1" customWidth="1"/>
    <col min="8705" max="8705" width="4.7109375" style="9" bestFit="1" customWidth="1"/>
    <col min="8706" max="8706" width="4.28515625" style="9" bestFit="1" customWidth="1"/>
    <col min="8707" max="8707" width="3.5703125" style="9" bestFit="1" customWidth="1"/>
    <col min="8708" max="8708" width="4.42578125" style="9" bestFit="1" customWidth="1"/>
    <col min="8709" max="8709" width="3.28515625" style="9" bestFit="1" customWidth="1"/>
    <col min="8710" max="8710" width="3.42578125" style="9" bestFit="1" customWidth="1"/>
    <col min="8711" max="8711" width="3.28515625" style="9" bestFit="1" customWidth="1"/>
    <col min="8712" max="8712" width="6.140625" style="9" bestFit="1" customWidth="1"/>
    <col min="8713" max="8717" width="3.5703125" style="9" bestFit="1" customWidth="1"/>
    <col min="8718" max="8718" width="3.42578125" style="9" bestFit="1" customWidth="1"/>
    <col min="8719" max="8719" width="13.85546875" style="9" bestFit="1" customWidth="1"/>
    <col min="8720" max="8720" width="6.85546875" style="9" bestFit="1" customWidth="1"/>
    <col min="8721" max="8721" width="4.42578125" style="9" customWidth="1"/>
    <col min="8722" max="8722" width="20.85546875" style="9" bestFit="1" customWidth="1"/>
    <col min="8723" max="8723" width="13.7109375" style="9" bestFit="1" customWidth="1"/>
    <col min="8724" max="8724" width="6.140625" style="9" bestFit="1" customWidth="1"/>
    <col min="8725" max="8725" width="5.28515625" style="9" bestFit="1" customWidth="1"/>
    <col min="8726" max="8955" width="9.140625" style="9"/>
    <col min="8956" max="8956" width="9.140625" style="9" bestFit="1"/>
    <col min="8957" max="8957" width="9.85546875" style="9" bestFit="1" customWidth="1"/>
    <col min="8958" max="8958" width="4.5703125" style="9" bestFit="1" customWidth="1"/>
    <col min="8959" max="8959" width="11.7109375" style="9" bestFit="1" customWidth="1"/>
    <col min="8960" max="8960" width="4.85546875" style="9" bestFit="1" customWidth="1"/>
    <col min="8961" max="8961" width="4.7109375" style="9" bestFit="1" customWidth="1"/>
    <col min="8962" max="8962" width="4.28515625" style="9" bestFit="1" customWidth="1"/>
    <col min="8963" max="8963" width="3.5703125" style="9" bestFit="1" customWidth="1"/>
    <col min="8964" max="8964" width="4.42578125" style="9" bestFit="1" customWidth="1"/>
    <col min="8965" max="8965" width="3.28515625" style="9" bestFit="1" customWidth="1"/>
    <col min="8966" max="8966" width="3.42578125" style="9" bestFit="1" customWidth="1"/>
    <col min="8967" max="8967" width="3.28515625" style="9" bestFit="1" customWidth="1"/>
    <col min="8968" max="8968" width="6.140625" style="9" bestFit="1" customWidth="1"/>
    <col min="8969" max="8973" width="3.5703125" style="9" bestFit="1" customWidth="1"/>
    <col min="8974" max="8974" width="3.42578125" style="9" bestFit="1" customWidth="1"/>
    <col min="8975" max="8975" width="13.85546875" style="9" bestFit="1" customWidth="1"/>
    <col min="8976" max="8976" width="6.85546875" style="9" bestFit="1" customWidth="1"/>
    <col min="8977" max="8977" width="4.42578125" style="9" customWidth="1"/>
    <col min="8978" max="8978" width="20.85546875" style="9" bestFit="1" customWidth="1"/>
    <col min="8979" max="8979" width="13.7109375" style="9" bestFit="1" customWidth="1"/>
    <col min="8980" max="8980" width="6.140625" style="9" bestFit="1" customWidth="1"/>
    <col min="8981" max="8981" width="5.28515625" style="9" bestFit="1" customWidth="1"/>
    <col min="8982" max="9211" width="9.140625" style="9"/>
    <col min="9212" max="9212" width="9.140625" style="9" bestFit="1"/>
    <col min="9213" max="9213" width="9.85546875" style="9" bestFit="1" customWidth="1"/>
    <col min="9214" max="9214" width="4.5703125" style="9" bestFit="1" customWidth="1"/>
    <col min="9215" max="9215" width="11.7109375" style="9" bestFit="1" customWidth="1"/>
    <col min="9216" max="9216" width="4.85546875" style="9" bestFit="1" customWidth="1"/>
    <col min="9217" max="9217" width="4.7109375" style="9" bestFit="1" customWidth="1"/>
    <col min="9218" max="9218" width="4.28515625" style="9" bestFit="1" customWidth="1"/>
    <col min="9219" max="9219" width="3.5703125" style="9" bestFit="1" customWidth="1"/>
    <col min="9220" max="9220" width="4.42578125" style="9" bestFit="1" customWidth="1"/>
    <col min="9221" max="9221" width="3.28515625" style="9" bestFit="1" customWidth="1"/>
    <col min="9222" max="9222" width="3.42578125" style="9" bestFit="1" customWidth="1"/>
    <col min="9223" max="9223" width="3.28515625" style="9" bestFit="1" customWidth="1"/>
    <col min="9224" max="9224" width="6.140625" style="9" bestFit="1" customWidth="1"/>
    <col min="9225" max="9229" width="3.5703125" style="9" bestFit="1" customWidth="1"/>
    <col min="9230" max="9230" width="3.42578125" style="9" bestFit="1" customWidth="1"/>
    <col min="9231" max="9231" width="13.85546875" style="9" bestFit="1" customWidth="1"/>
    <col min="9232" max="9232" width="6.85546875" style="9" bestFit="1" customWidth="1"/>
    <col min="9233" max="9233" width="4.42578125" style="9" customWidth="1"/>
    <col min="9234" max="9234" width="20.85546875" style="9" bestFit="1" customWidth="1"/>
    <col min="9235" max="9235" width="13.7109375" style="9" bestFit="1" customWidth="1"/>
    <col min="9236" max="9236" width="6.140625" style="9" bestFit="1" customWidth="1"/>
    <col min="9237" max="9237" width="5.28515625" style="9" bestFit="1" customWidth="1"/>
    <col min="9238" max="9467" width="9.140625" style="9"/>
    <col min="9468" max="9468" width="9.140625" style="9" bestFit="1"/>
    <col min="9469" max="9469" width="9.85546875" style="9" bestFit="1" customWidth="1"/>
    <col min="9470" max="9470" width="4.5703125" style="9" bestFit="1" customWidth="1"/>
    <col min="9471" max="9471" width="11.7109375" style="9" bestFit="1" customWidth="1"/>
    <col min="9472" max="9472" width="4.85546875" style="9" bestFit="1" customWidth="1"/>
    <col min="9473" max="9473" width="4.7109375" style="9" bestFit="1" customWidth="1"/>
    <col min="9474" max="9474" width="4.28515625" style="9" bestFit="1" customWidth="1"/>
    <col min="9475" max="9475" width="3.5703125" style="9" bestFit="1" customWidth="1"/>
    <col min="9476" max="9476" width="4.42578125" style="9" bestFit="1" customWidth="1"/>
    <col min="9477" max="9477" width="3.28515625" style="9" bestFit="1" customWidth="1"/>
    <col min="9478" max="9478" width="3.42578125" style="9" bestFit="1" customWidth="1"/>
    <col min="9479" max="9479" width="3.28515625" style="9" bestFit="1" customWidth="1"/>
    <col min="9480" max="9480" width="6.140625" style="9" bestFit="1" customWidth="1"/>
    <col min="9481" max="9485" width="3.5703125" style="9" bestFit="1" customWidth="1"/>
    <col min="9486" max="9486" width="3.42578125" style="9" bestFit="1" customWidth="1"/>
    <col min="9487" max="9487" width="13.85546875" style="9" bestFit="1" customWidth="1"/>
    <col min="9488" max="9488" width="6.85546875" style="9" bestFit="1" customWidth="1"/>
    <col min="9489" max="9489" width="4.42578125" style="9" customWidth="1"/>
    <col min="9490" max="9490" width="20.85546875" style="9" bestFit="1" customWidth="1"/>
    <col min="9491" max="9491" width="13.7109375" style="9" bestFit="1" customWidth="1"/>
    <col min="9492" max="9492" width="6.140625" style="9" bestFit="1" customWidth="1"/>
    <col min="9493" max="9493" width="5.28515625" style="9" bestFit="1" customWidth="1"/>
    <col min="9494" max="9723" width="9.140625" style="9"/>
    <col min="9724" max="9724" width="9.140625" style="9" bestFit="1"/>
    <col min="9725" max="9725" width="9.85546875" style="9" bestFit="1" customWidth="1"/>
    <col min="9726" max="9726" width="4.5703125" style="9" bestFit="1" customWidth="1"/>
    <col min="9727" max="9727" width="11.7109375" style="9" bestFit="1" customWidth="1"/>
    <col min="9728" max="9728" width="4.85546875" style="9" bestFit="1" customWidth="1"/>
    <col min="9729" max="9729" width="4.7109375" style="9" bestFit="1" customWidth="1"/>
    <col min="9730" max="9730" width="4.28515625" style="9" bestFit="1" customWidth="1"/>
    <col min="9731" max="9731" width="3.5703125" style="9" bestFit="1" customWidth="1"/>
    <col min="9732" max="9732" width="4.42578125" style="9" bestFit="1" customWidth="1"/>
    <col min="9733" max="9733" width="3.28515625" style="9" bestFit="1" customWidth="1"/>
    <col min="9734" max="9734" width="3.42578125" style="9" bestFit="1" customWidth="1"/>
    <col min="9735" max="9735" width="3.28515625" style="9" bestFit="1" customWidth="1"/>
    <col min="9736" max="9736" width="6.140625" style="9" bestFit="1" customWidth="1"/>
    <col min="9737" max="9741" width="3.5703125" style="9" bestFit="1" customWidth="1"/>
    <col min="9742" max="9742" width="3.42578125" style="9" bestFit="1" customWidth="1"/>
    <col min="9743" max="9743" width="13.85546875" style="9" bestFit="1" customWidth="1"/>
    <col min="9744" max="9744" width="6.85546875" style="9" bestFit="1" customWidth="1"/>
    <col min="9745" max="9745" width="4.42578125" style="9" customWidth="1"/>
    <col min="9746" max="9746" width="20.85546875" style="9" bestFit="1" customWidth="1"/>
    <col min="9747" max="9747" width="13.7109375" style="9" bestFit="1" customWidth="1"/>
    <col min="9748" max="9748" width="6.140625" style="9" bestFit="1" customWidth="1"/>
    <col min="9749" max="9749" width="5.28515625" style="9" bestFit="1" customWidth="1"/>
    <col min="9750" max="9979" width="9.140625" style="9"/>
    <col min="9980" max="9980" width="9.140625" style="9" bestFit="1"/>
    <col min="9981" max="9981" width="9.85546875" style="9" bestFit="1" customWidth="1"/>
    <col min="9982" max="9982" width="4.5703125" style="9" bestFit="1" customWidth="1"/>
    <col min="9983" max="9983" width="11.7109375" style="9" bestFit="1" customWidth="1"/>
    <col min="9984" max="9984" width="4.85546875" style="9" bestFit="1" customWidth="1"/>
    <col min="9985" max="9985" width="4.7109375" style="9" bestFit="1" customWidth="1"/>
    <col min="9986" max="9986" width="4.28515625" style="9" bestFit="1" customWidth="1"/>
    <col min="9987" max="9987" width="3.5703125" style="9" bestFit="1" customWidth="1"/>
    <col min="9988" max="9988" width="4.42578125" style="9" bestFit="1" customWidth="1"/>
    <col min="9989" max="9989" width="3.28515625" style="9" bestFit="1" customWidth="1"/>
    <col min="9990" max="9990" width="3.42578125" style="9" bestFit="1" customWidth="1"/>
    <col min="9991" max="9991" width="3.28515625" style="9" bestFit="1" customWidth="1"/>
    <col min="9992" max="9992" width="6.140625" style="9" bestFit="1" customWidth="1"/>
    <col min="9993" max="9997" width="3.5703125" style="9" bestFit="1" customWidth="1"/>
    <col min="9998" max="9998" width="3.42578125" style="9" bestFit="1" customWidth="1"/>
    <col min="9999" max="9999" width="13.85546875" style="9" bestFit="1" customWidth="1"/>
    <col min="10000" max="10000" width="6.85546875" style="9" bestFit="1" customWidth="1"/>
    <col min="10001" max="10001" width="4.42578125" style="9" customWidth="1"/>
    <col min="10002" max="10002" width="20.85546875" style="9" bestFit="1" customWidth="1"/>
    <col min="10003" max="10003" width="13.7109375" style="9" bestFit="1" customWidth="1"/>
    <col min="10004" max="10004" width="6.140625" style="9" bestFit="1" customWidth="1"/>
    <col min="10005" max="10005" width="5.28515625" style="9" bestFit="1" customWidth="1"/>
    <col min="10006" max="10235" width="9.140625" style="9"/>
    <col min="10236" max="10236" width="9.140625" style="9" bestFit="1"/>
    <col min="10237" max="10237" width="9.85546875" style="9" bestFit="1" customWidth="1"/>
    <col min="10238" max="10238" width="4.5703125" style="9" bestFit="1" customWidth="1"/>
    <col min="10239" max="10239" width="11.7109375" style="9" bestFit="1" customWidth="1"/>
    <col min="10240" max="10240" width="4.85546875" style="9" bestFit="1" customWidth="1"/>
    <col min="10241" max="10241" width="4.7109375" style="9" bestFit="1" customWidth="1"/>
    <col min="10242" max="10242" width="4.28515625" style="9" bestFit="1" customWidth="1"/>
    <col min="10243" max="10243" width="3.5703125" style="9" bestFit="1" customWidth="1"/>
    <col min="10244" max="10244" width="4.42578125" style="9" bestFit="1" customWidth="1"/>
    <col min="10245" max="10245" width="3.28515625" style="9" bestFit="1" customWidth="1"/>
    <col min="10246" max="10246" width="3.42578125" style="9" bestFit="1" customWidth="1"/>
    <col min="10247" max="10247" width="3.28515625" style="9" bestFit="1" customWidth="1"/>
    <col min="10248" max="10248" width="6.140625" style="9" bestFit="1" customWidth="1"/>
    <col min="10249" max="10253" width="3.5703125" style="9" bestFit="1" customWidth="1"/>
    <col min="10254" max="10254" width="3.42578125" style="9" bestFit="1" customWidth="1"/>
    <col min="10255" max="10255" width="13.85546875" style="9" bestFit="1" customWidth="1"/>
    <col min="10256" max="10256" width="6.85546875" style="9" bestFit="1" customWidth="1"/>
    <col min="10257" max="10257" width="4.42578125" style="9" customWidth="1"/>
    <col min="10258" max="10258" width="20.85546875" style="9" bestFit="1" customWidth="1"/>
    <col min="10259" max="10259" width="13.7109375" style="9" bestFit="1" customWidth="1"/>
    <col min="10260" max="10260" width="6.140625" style="9" bestFit="1" customWidth="1"/>
    <col min="10261" max="10261" width="5.28515625" style="9" bestFit="1" customWidth="1"/>
    <col min="10262" max="10491" width="9.140625" style="9"/>
    <col min="10492" max="10492" width="9.140625" style="9" bestFit="1"/>
    <col min="10493" max="10493" width="9.85546875" style="9" bestFit="1" customWidth="1"/>
    <col min="10494" max="10494" width="4.5703125" style="9" bestFit="1" customWidth="1"/>
    <col min="10495" max="10495" width="11.7109375" style="9" bestFit="1" customWidth="1"/>
    <col min="10496" max="10496" width="4.85546875" style="9" bestFit="1" customWidth="1"/>
    <col min="10497" max="10497" width="4.7109375" style="9" bestFit="1" customWidth="1"/>
    <col min="10498" max="10498" width="4.28515625" style="9" bestFit="1" customWidth="1"/>
    <col min="10499" max="10499" width="3.5703125" style="9" bestFit="1" customWidth="1"/>
    <col min="10500" max="10500" width="4.42578125" style="9" bestFit="1" customWidth="1"/>
    <col min="10501" max="10501" width="3.28515625" style="9" bestFit="1" customWidth="1"/>
    <col min="10502" max="10502" width="3.42578125" style="9" bestFit="1" customWidth="1"/>
    <col min="10503" max="10503" width="3.28515625" style="9" bestFit="1" customWidth="1"/>
    <col min="10504" max="10504" width="6.140625" style="9" bestFit="1" customWidth="1"/>
    <col min="10505" max="10509" width="3.5703125" style="9" bestFit="1" customWidth="1"/>
    <col min="10510" max="10510" width="3.42578125" style="9" bestFit="1" customWidth="1"/>
    <col min="10511" max="10511" width="13.85546875" style="9" bestFit="1" customWidth="1"/>
    <col min="10512" max="10512" width="6.85546875" style="9" bestFit="1" customWidth="1"/>
    <col min="10513" max="10513" width="4.42578125" style="9" customWidth="1"/>
    <col min="10514" max="10514" width="20.85546875" style="9" bestFit="1" customWidth="1"/>
    <col min="10515" max="10515" width="13.7109375" style="9" bestFit="1" customWidth="1"/>
    <col min="10516" max="10516" width="6.140625" style="9" bestFit="1" customWidth="1"/>
    <col min="10517" max="10517" width="5.28515625" style="9" bestFit="1" customWidth="1"/>
    <col min="10518" max="10747" width="9.140625" style="9"/>
    <col min="10748" max="10748" width="9.140625" style="9" bestFit="1"/>
    <col min="10749" max="10749" width="9.85546875" style="9" bestFit="1" customWidth="1"/>
    <col min="10750" max="10750" width="4.5703125" style="9" bestFit="1" customWidth="1"/>
    <col min="10751" max="10751" width="11.7109375" style="9" bestFit="1" customWidth="1"/>
    <col min="10752" max="10752" width="4.85546875" style="9" bestFit="1" customWidth="1"/>
    <col min="10753" max="10753" width="4.7109375" style="9" bestFit="1" customWidth="1"/>
    <col min="10754" max="10754" width="4.28515625" style="9" bestFit="1" customWidth="1"/>
    <col min="10755" max="10755" width="3.5703125" style="9" bestFit="1" customWidth="1"/>
    <col min="10756" max="10756" width="4.42578125" style="9" bestFit="1" customWidth="1"/>
    <col min="10757" max="10757" width="3.28515625" style="9" bestFit="1" customWidth="1"/>
    <col min="10758" max="10758" width="3.42578125" style="9" bestFit="1" customWidth="1"/>
    <col min="10759" max="10759" width="3.28515625" style="9" bestFit="1" customWidth="1"/>
    <col min="10760" max="10760" width="6.140625" style="9" bestFit="1" customWidth="1"/>
    <col min="10761" max="10765" width="3.5703125" style="9" bestFit="1" customWidth="1"/>
    <col min="10766" max="10766" width="3.42578125" style="9" bestFit="1" customWidth="1"/>
    <col min="10767" max="10767" width="13.85546875" style="9" bestFit="1" customWidth="1"/>
    <col min="10768" max="10768" width="6.85546875" style="9" bestFit="1" customWidth="1"/>
    <col min="10769" max="10769" width="4.42578125" style="9" customWidth="1"/>
    <col min="10770" max="10770" width="20.85546875" style="9" bestFit="1" customWidth="1"/>
    <col min="10771" max="10771" width="13.7109375" style="9" bestFit="1" customWidth="1"/>
    <col min="10772" max="10772" width="6.140625" style="9" bestFit="1" customWidth="1"/>
    <col min="10773" max="10773" width="5.28515625" style="9" bestFit="1" customWidth="1"/>
    <col min="10774" max="11003" width="9.140625" style="9"/>
    <col min="11004" max="11004" width="9.140625" style="9" bestFit="1"/>
    <col min="11005" max="11005" width="9.85546875" style="9" bestFit="1" customWidth="1"/>
    <col min="11006" max="11006" width="4.5703125" style="9" bestFit="1" customWidth="1"/>
    <col min="11007" max="11007" width="11.7109375" style="9" bestFit="1" customWidth="1"/>
    <col min="11008" max="11008" width="4.85546875" style="9" bestFit="1" customWidth="1"/>
    <col min="11009" max="11009" width="4.7109375" style="9" bestFit="1" customWidth="1"/>
    <col min="11010" max="11010" width="4.28515625" style="9" bestFit="1" customWidth="1"/>
    <col min="11011" max="11011" width="3.5703125" style="9" bestFit="1" customWidth="1"/>
    <col min="11012" max="11012" width="4.42578125" style="9" bestFit="1" customWidth="1"/>
    <col min="11013" max="11013" width="3.28515625" style="9" bestFit="1" customWidth="1"/>
    <col min="11014" max="11014" width="3.42578125" style="9" bestFit="1" customWidth="1"/>
    <col min="11015" max="11015" width="3.28515625" style="9" bestFit="1" customWidth="1"/>
    <col min="11016" max="11016" width="6.140625" style="9" bestFit="1" customWidth="1"/>
    <col min="11017" max="11021" width="3.5703125" style="9" bestFit="1" customWidth="1"/>
    <col min="11022" max="11022" width="3.42578125" style="9" bestFit="1" customWidth="1"/>
    <col min="11023" max="11023" width="13.85546875" style="9" bestFit="1" customWidth="1"/>
    <col min="11024" max="11024" width="6.85546875" style="9" bestFit="1" customWidth="1"/>
    <col min="11025" max="11025" width="4.42578125" style="9" customWidth="1"/>
    <col min="11026" max="11026" width="20.85546875" style="9" bestFit="1" customWidth="1"/>
    <col min="11027" max="11027" width="13.7109375" style="9" bestFit="1" customWidth="1"/>
    <col min="11028" max="11028" width="6.140625" style="9" bestFit="1" customWidth="1"/>
    <col min="11029" max="11029" width="5.28515625" style="9" bestFit="1" customWidth="1"/>
    <col min="11030" max="11259" width="9.140625" style="9"/>
    <col min="11260" max="11260" width="9.140625" style="9" bestFit="1"/>
    <col min="11261" max="11261" width="9.85546875" style="9" bestFit="1" customWidth="1"/>
    <col min="11262" max="11262" width="4.5703125" style="9" bestFit="1" customWidth="1"/>
    <col min="11263" max="11263" width="11.7109375" style="9" bestFit="1" customWidth="1"/>
    <col min="11264" max="11264" width="4.85546875" style="9" bestFit="1" customWidth="1"/>
    <col min="11265" max="11265" width="4.7109375" style="9" bestFit="1" customWidth="1"/>
    <col min="11266" max="11266" width="4.28515625" style="9" bestFit="1" customWidth="1"/>
    <col min="11267" max="11267" width="3.5703125" style="9" bestFit="1" customWidth="1"/>
    <col min="11268" max="11268" width="4.42578125" style="9" bestFit="1" customWidth="1"/>
    <col min="11269" max="11269" width="3.28515625" style="9" bestFit="1" customWidth="1"/>
    <col min="11270" max="11270" width="3.42578125" style="9" bestFit="1" customWidth="1"/>
    <col min="11271" max="11271" width="3.28515625" style="9" bestFit="1" customWidth="1"/>
    <col min="11272" max="11272" width="6.140625" style="9" bestFit="1" customWidth="1"/>
    <col min="11273" max="11277" width="3.5703125" style="9" bestFit="1" customWidth="1"/>
    <col min="11278" max="11278" width="3.42578125" style="9" bestFit="1" customWidth="1"/>
    <col min="11279" max="11279" width="13.85546875" style="9" bestFit="1" customWidth="1"/>
    <col min="11280" max="11280" width="6.85546875" style="9" bestFit="1" customWidth="1"/>
    <col min="11281" max="11281" width="4.42578125" style="9" customWidth="1"/>
    <col min="11282" max="11282" width="20.85546875" style="9" bestFit="1" customWidth="1"/>
    <col min="11283" max="11283" width="13.7109375" style="9" bestFit="1" customWidth="1"/>
    <col min="11284" max="11284" width="6.140625" style="9" bestFit="1" customWidth="1"/>
    <col min="11285" max="11285" width="5.28515625" style="9" bestFit="1" customWidth="1"/>
    <col min="11286" max="11515" width="9.140625" style="9"/>
    <col min="11516" max="11516" width="9.140625" style="9" bestFit="1"/>
    <col min="11517" max="11517" width="9.85546875" style="9" bestFit="1" customWidth="1"/>
    <col min="11518" max="11518" width="4.5703125" style="9" bestFit="1" customWidth="1"/>
    <col min="11519" max="11519" width="11.7109375" style="9" bestFit="1" customWidth="1"/>
    <col min="11520" max="11520" width="4.85546875" style="9" bestFit="1" customWidth="1"/>
    <col min="11521" max="11521" width="4.7109375" style="9" bestFit="1" customWidth="1"/>
    <col min="11522" max="11522" width="4.28515625" style="9" bestFit="1" customWidth="1"/>
    <col min="11523" max="11523" width="3.5703125" style="9" bestFit="1" customWidth="1"/>
    <col min="11524" max="11524" width="4.42578125" style="9" bestFit="1" customWidth="1"/>
    <col min="11525" max="11525" width="3.28515625" style="9" bestFit="1" customWidth="1"/>
    <col min="11526" max="11526" width="3.42578125" style="9" bestFit="1" customWidth="1"/>
    <col min="11527" max="11527" width="3.28515625" style="9" bestFit="1" customWidth="1"/>
    <col min="11528" max="11528" width="6.140625" style="9" bestFit="1" customWidth="1"/>
    <col min="11529" max="11533" width="3.5703125" style="9" bestFit="1" customWidth="1"/>
    <col min="11534" max="11534" width="3.42578125" style="9" bestFit="1" customWidth="1"/>
    <col min="11535" max="11535" width="13.85546875" style="9" bestFit="1" customWidth="1"/>
    <col min="11536" max="11536" width="6.85546875" style="9" bestFit="1" customWidth="1"/>
    <col min="11537" max="11537" width="4.42578125" style="9" customWidth="1"/>
    <col min="11538" max="11538" width="20.85546875" style="9" bestFit="1" customWidth="1"/>
    <col min="11539" max="11539" width="13.7109375" style="9" bestFit="1" customWidth="1"/>
    <col min="11540" max="11540" width="6.140625" style="9" bestFit="1" customWidth="1"/>
    <col min="11541" max="11541" width="5.28515625" style="9" bestFit="1" customWidth="1"/>
    <col min="11542" max="11771" width="9.140625" style="9"/>
    <col min="11772" max="11772" width="9.140625" style="9" bestFit="1"/>
    <col min="11773" max="11773" width="9.85546875" style="9" bestFit="1" customWidth="1"/>
    <col min="11774" max="11774" width="4.5703125" style="9" bestFit="1" customWidth="1"/>
    <col min="11775" max="11775" width="11.7109375" style="9" bestFit="1" customWidth="1"/>
    <col min="11776" max="11776" width="4.85546875" style="9" bestFit="1" customWidth="1"/>
    <col min="11777" max="11777" width="4.7109375" style="9" bestFit="1" customWidth="1"/>
    <col min="11778" max="11778" width="4.28515625" style="9" bestFit="1" customWidth="1"/>
    <col min="11779" max="11779" width="3.5703125" style="9" bestFit="1" customWidth="1"/>
    <col min="11780" max="11780" width="4.42578125" style="9" bestFit="1" customWidth="1"/>
    <col min="11781" max="11781" width="3.28515625" style="9" bestFit="1" customWidth="1"/>
    <col min="11782" max="11782" width="3.42578125" style="9" bestFit="1" customWidth="1"/>
    <col min="11783" max="11783" width="3.28515625" style="9" bestFit="1" customWidth="1"/>
    <col min="11784" max="11784" width="6.140625" style="9" bestFit="1" customWidth="1"/>
    <col min="11785" max="11789" width="3.5703125" style="9" bestFit="1" customWidth="1"/>
    <col min="11790" max="11790" width="3.42578125" style="9" bestFit="1" customWidth="1"/>
    <col min="11791" max="11791" width="13.85546875" style="9" bestFit="1" customWidth="1"/>
    <col min="11792" max="11792" width="6.85546875" style="9" bestFit="1" customWidth="1"/>
    <col min="11793" max="11793" width="4.42578125" style="9" customWidth="1"/>
    <col min="11794" max="11794" width="20.85546875" style="9" bestFit="1" customWidth="1"/>
    <col min="11795" max="11795" width="13.7109375" style="9" bestFit="1" customWidth="1"/>
    <col min="11796" max="11796" width="6.140625" style="9" bestFit="1" customWidth="1"/>
    <col min="11797" max="11797" width="5.28515625" style="9" bestFit="1" customWidth="1"/>
    <col min="11798" max="12027" width="9.140625" style="9"/>
    <col min="12028" max="12028" width="9.140625" style="9" bestFit="1"/>
    <col min="12029" max="12029" width="9.85546875" style="9" bestFit="1" customWidth="1"/>
    <col min="12030" max="12030" width="4.5703125" style="9" bestFit="1" customWidth="1"/>
    <col min="12031" max="12031" width="11.7109375" style="9" bestFit="1" customWidth="1"/>
    <col min="12032" max="12032" width="4.85546875" style="9" bestFit="1" customWidth="1"/>
    <col min="12033" max="12033" width="4.7109375" style="9" bestFit="1" customWidth="1"/>
    <col min="12034" max="12034" width="4.28515625" style="9" bestFit="1" customWidth="1"/>
    <col min="12035" max="12035" width="3.5703125" style="9" bestFit="1" customWidth="1"/>
    <col min="12036" max="12036" width="4.42578125" style="9" bestFit="1" customWidth="1"/>
    <col min="12037" max="12037" width="3.28515625" style="9" bestFit="1" customWidth="1"/>
    <col min="12038" max="12038" width="3.42578125" style="9" bestFit="1" customWidth="1"/>
    <col min="12039" max="12039" width="3.28515625" style="9" bestFit="1" customWidth="1"/>
    <col min="12040" max="12040" width="6.140625" style="9" bestFit="1" customWidth="1"/>
    <col min="12041" max="12045" width="3.5703125" style="9" bestFit="1" customWidth="1"/>
    <col min="12046" max="12046" width="3.42578125" style="9" bestFit="1" customWidth="1"/>
    <col min="12047" max="12047" width="13.85546875" style="9" bestFit="1" customWidth="1"/>
    <col min="12048" max="12048" width="6.85546875" style="9" bestFit="1" customWidth="1"/>
    <col min="12049" max="12049" width="4.42578125" style="9" customWidth="1"/>
    <col min="12050" max="12050" width="20.85546875" style="9" bestFit="1" customWidth="1"/>
    <col min="12051" max="12051" width="13.7109375" style="9" bestFit="1" customWidth="1"/>
    <col min="12052" max="12052" width="6.140625" style="9" bestFit="1" customWidth="1"/>
    <col min="12053" max="12053" width="5.28515625" style="9" bestFit="1" customWidth="1"/>
    <col min="12054" max="12283" width="9.140625" style="9"/>
    <col min="12284" max="12284" width="9.140625" style="9" bestFit="1"/>
    <col min="12285" max="12285" width="9.85546875" style="9" bestFit="1" customWidth="1"/>
    <col min="12286" max="12286" width="4.5703125" style="9" bestFit="1" customWidth="1"/>
    <col min="12287" max="12287" width="11.7109375" style="9" bestFit="1" customWidth="1"/>
    <col min="12288" max="12288" width="4.85546875" style="9" bestFit="1" customWidth="1"/>
    <col min="12289" max="12289" width="4.7109375" style="9" bestFit="1" customWidth="1"/>
    <col min="12290" max="12290" width="4.28515625" style="9" bestFit="1" customWidth="1"/>
    <col min="12291" max="12291" width="3.5703125" style="9" bestFit="1" customWidth="1"/>
    <col min="12292" max="12292" width="4.42578125" style="9" bestFit="1" customWidth="1"/>
    <col min="12293" max="12293" width="3.28515625" style="9" bestFit="1" customWidth="1"/>
    <col min="12294" max="12294" width="3.42578125" style="9" bestFit="1" customWidth="1"/>
    <col min="12295" max="12295" width="3.28515625" style="9" bestFit="1" customWidth="1"/>
    <col min="12296" max="12296" width="6.140625" style="9" bestFit="1" customWidth="1"/>
    <col min="12297" max="12301" width="3.5703125" style="9" bestFit="1" customWidth="1"/>
    <col min="12302" max="12302" width="3.42578125" style="9" bestFit="1" customWidth="1"/>
    <col min="12303" max="12303" width="13.85546875" style="9" bestFit="1" customWidth="1"/>
    <col min="12304" max="12304" width="6.85546875" style="9" bestFit="1" customWidth="1"/>
    <col min="12305" max="12305" width="4.42578125" style="9" customWidth="1"/>
    <col min="12306" max="12306" width="20.85546875" style="9" bestFit="1" customWidth="1"/>
    <col min="12307" max="12307" width="13.7109375" style="9" bestFit="1" customWidth="1"/>
    <col min="12308" max="12308" width="6.140625" style="9" bestFit="1" customWidth="1"/>
    <col min="12309" max="12309" width="5.28515625" style="9" bestFit="1" customWidth="1"/>
    <col min="12310" max="12539" width="9.140625" style="9"/>
    <col min="12540" max="12540" width="9.140625" style="9" bestFit="1"/>
    <col min="12541" max="12541" width="9.85546875" style="9" bestFit="1" customWidth="1"/>
    <col min="12542" max="12542" width="4.5703125" style="9" bestFit="1" customWidth="1"/>
    <col min="12543" max="12543" width="11.7109375" style="9" bestFit="1" customWidth="1"/>
    <col min="12544" max="12544" width="4.85546875" style="9" bestFit="1" customWidth="1"/>
    <col min="12545" max="12545" width="4.7109375" style="9" bestFit="1" customWidth="1"/>
    <col min="12546" max="12546" width="4.28515625" style="9" bestFit="1" customWidth="1"/>
    <col min="12547" max="12547" width="3.5703125" style="9" bestFit="1" customWidth="1"/>
    <col min="12548" max="12548" width="4.42578125" style="9" bestFit="1" customWidth="1"/>
    <col min="12549" max="12549" width="3.28515625" style="9" bestFit="1" customWidth="1"/>
    <col min="12550" max="12550" width="3.42578125" style="9" bestFit="1" customWidth="1"/>
    <col min="12551" max="12551" width="3.28515625" style="9" bestFit="1" customWidth="1"/>
    <col min="12552" max="12552" width="6.140625" style="9" bestFit="1" customWidth="1"/>
    <col min="12553" max="12557" width="3.5703125" style="9" bestFit="1" customWidth="1"/>
    <col min="12558" max="12558" width="3.42578125" style="9" bestFit="1" customWidth="1"/>
    <col min="12559" max="12559" width="13.85546875" style="9" bestFit="1" customWidth="1"/>
    <col min="12560" max="12560" width="6.85546875" style="9" bestFit="1" customWidth="1"/>
    <col min="12561" max="12561" width="4.42578125" style="9" customWidth="1"/>
    <col min="12562" max="12562" width="20.85546875" style="9" bestFit="1" customWidth="1"/>
    <col min="12563" max="12563" width="13.7109375" style="9" bestFit="1" customWidth="1"/>
    <col min="12564" max="12564" width="6.140625" style="9" bestFit="1" customWidth="1"/>
    <col min="12565" max="12565" width="5.28515625" style="9" bestFit="1" customWidth="1"/>
    <col min="12566" max="12795" width="9.140625" style="9"/>
    <col min="12796" max="12796" width="9.140625" style="9" bestFit="1"/>
    <col min="12797" max="12797" width="9.85546875" style="9" bestFit="1" customWidth="1"/>
    <col min="12798" max="12798" width="4.5703125" style="9" bestFit="1" customWidth="1"/>
    <col min="12799" max="12799" width="11.7109375" style="9" bestFit="1" customWidth="1"/>
    <col min="12800" max="12800" width="4.85546875" style="9" bestFit="1" customWidth="1"/>
    <col min="12801" max="12801" width="4.7109375" style="9" bestFit="1" customWidth="1"/>
    <col min="12802" max="12802" width="4.28515625" style="9" bestFit="1" customWidth="1"/>
    <col min="12803" max="12803" width="3.5703125" style="9" bestFit="1" customWidth="1"/>
    <col min="12804" max="12804" width="4.42578125" style="9" bestFit="1" customWidth="1"/>
    <col min="12805" max="12805" width="3.28515625" style="9" bestFit="1" customWidth="1"/>
    <col min="12806" max="12806" width="3.42578125" style="9" bestFit="1" customWidth="1"/>
    <col min="12807" max="12807" width="3.28515625" style="9" bestFit="1" customWidth="1"/>
    <col min="12808" max="12808" width="6.140625" style="9" bestFit="1" customWidth="1"/>
    <col min="12809" max="12813" width="3.5703125" style="9" bestFit="1" customWidth="1"/>
    <col min="12814" max="12814" width="3.42578125" style="9" bestFit="1" customWidth="1"/>
    <col min="12815" max="12815" width="13.85546875" style="9" bestFit="1" customWidth="1"/>
    <col min="12816" max="12816" width="6.85546875" style="9" bestFit="1" customWidth="1"/>
    <col min="12817" max="12817" width="4.42578125" style="9" customWidth="1"/>
    <col min="12818" max="12818" width="20.85546875" style="9" bestFit="1" customWidth="1"/>
    <col min="12819" max="12819" width="13.7109375" style="9" bestFit="1" customWidth="1"/>
    <col min="12820" max="12820" width="6.140625" style="9" bestFit="1" customWidth="1"/>
    <col min="12821" max="12821" width="5.28515625" style="9" bestFit="1" customWidth="1"/>
    <col min="12822" max="13051" width="9.140625" style="9"/>
    <col min="13052" max="13052" width="9.140625" style="9" bestFit="1"/>
    <col min="13053" max="13053" width="9.85546875" style="9" bestFit="1" customWidth="1"/>
    <col min="13054" max="13054" width="4.5703125" style="9" bestFit="1" customWidth="1"/>
    <col min="13055" max="13055" width="11.7109375" style="9" bestFit="1" customWidth="1"/>
    <col min="13056" max="13056" width="4.85546875" style="9" bestFit="1" customWidth="1"/>
    <col min="13057" max="13057" width="4.7109375" style="9" bestFit="1" customWidth="1"/>
    <col min="13058" max="13058" width="4.28515625" style="9" bestFit="1" customWidth="1"/>
    <col min="13059" max="13059" width="3.5703125" style="9" bestFit="1" customWidth="1"/>
    <col min="13060" max="13060" width="4.42578125" style="9" bestFit="1" customWidth="1"/>
    <col min="13061" max="13061" width="3.28515625" style="9" bestFit="1" customWidth="1"/>
    <col min="13062" max="13062" width="3.42578125" style="9" bestFit="1" customWidth="1"/>
    <col min="13063" max="13063" width="3.28515625" style="9" bestFit="1" customWidth="1"/>
    <col min="13064" max="13064" width="6.140625" style="9" bestFit="1" customWidth="1"/>
    <col min="13065" max="13069" width="3.5703125" style="9" bestFit="1" customWidth="1"/>
    <col min="13070" max="13070" width="3.42578125" style="9" bestFit="1" customWidth="1"/>
    <col min="13071" max="13071" width="13.85546875" style="9" bestFit="1" customWidth="1"/>
    <col min="13072" max="13072" width="6.85546875" style="9" bestFit="1" customWidth="1"/>
    <col min="13073" max="13073" width="4.42578125" style="9" customWidth="1"/>
    <col min="13074" max="13074" width="20.85546875" style="9" bestFit="1" customWidth="1"/>
    <col min="13075" max="13075" width="13.7109375" style="9" bestFit="1" customWidth="1"/>
    <col min="13076" max="13076" width="6.140625" style="9" bestFit="1" customWidth="1"/>
    <col min="13077" max="13077" width="5.28515625" style="9" bestFit="1" customWidth="1"/>
    <col min="13078" max="13307" width="9.140625" style="9"/>
    <col min="13308" max="13308" width="9.140625" style="9" bestFit="1"/>
    <col min="13309" max="13309" width="9.85546875" style="9" bestFit="1" customWidth="1"/>
    <col min="13310" max="13310" width="4.5703125" style="9" bestFit="1" customWidth="1"/>
    <col min="13311" max="13311" width="11.7109375" style="9" bestFit="1" customWidth="1"/>
    <col min="13312" max="13312" width="4.85546875" style="9" bestFit="1" customWidth="1"/>
    <col min="13313" max="13313" width="4.7109375" style="9" bestFit="1" customWidth="1"/>
    <col min="13314" max="13314" width="4.28515625" style="9" bestFit="1" customWidth="1"/>
    <col min="13315" max="13315" width="3.5703125" style="9" bestFit="1" customWidth="1"/>
    <col min="13316" max="13316" width="4.42578125" style="9" bestFit="1" customWidth="1"/>
    <col min="13317" max="13317" width="3.28515625" style="9" bestFit="1" customWidth="1"/>
    <col min="13318" max="13318" width="3.42578125" style="9" bestFit="1" customWidth="1"/>
    <col min="13319" max="13319" width="3.28515625" style="9" bestFit="1" customWidth="1"/>
    <col min="13320" max="13320" width="6.140625" style="9" bestFit="1" customWidth="1"/>
    <col min="13321" max="13325" width="3.5703125" style="9" bestFit="1" customWidth="1"/>
    <col min="13326" max="13326" width="3.42578125" style="9" bestFit="1" customWidth="1"/>
    <col min="13327" max="13327" width="13.85546875" style="9" bestFit="1" customWidth="1"/>
    <col min="13328" max="13328" width="6.85546875" style="9" bestFit="1" customWidth="1"/>
    <col min="13329" max="13329" width="4.42578125" style="9" customWidth="1"/>
    <col min="13330" max="13330" width="20.85546875" style="9" bestFit="1" customWidth="1"/>
    <col min="13331" max="13331" width="13.7109375" style="9" bestFit="1" customWidth="1"/>
    <col min="13332" max="13332" width="6.140625" style="9" bestFit="1" customWidth="1"/>
    <col min="13333" max="13333" width="5.28515625" style="9" bestFit="1" customWidth="1"/>
    <col min="13334" max="13563" width="9.140625" style="9"/>
    <col min="13564" max="13564" width="9.140625" style="9" bestFit="1"/>
    <col min="13565" max="13565" width="9.85546875" style="9" bestFit="1" customWidth="1"/>
    <col min="13566" max="13566" width="4.5703125" style="9" bestFit="1" customWidth="1"/>
    <col min="13567" max="13567" width="11.7109375" style="9" bestFit="1" customWidth="1"/>
    <col min="13568" max="13568" width="4.85546875" style="9" bestFit="1" customWidth="1"/>
    <col min="13569" max="13569" width="4.7109375" style="9" bestFit="1" customWidth="1"/>
    <col min="13570" max="13570" width="4.28515625" style="9" bestFit="1" customWidth="1"/>
    <col min="13571" max="13571" width="3.5703125" style="9" bestFit="1" customWidth="1"/>
    <col min="13572" max="13572" width="4.42578125" style="9" bestFit="1" customWidth="1"/>
    <col min="13573" max="13573" width="3.28515625" style="9" bestFit="1" customWidth="1"/>
    <col min="13574" max="13574" width="3.42578125" style="9" bestFit="1" customWidth="1"/>
    <col min="13575" max="13575" width="3.28515625" style="9" bestFit="1" customWidth="1"/>
    <col min="13576" max="13576" width="6.140625" style="9" bestFit="1" customWidth="1"/>
    <col min="13577" max="13581" width="3.5703125" style="9" bestFit="1" customWidth="1"/>
    <col min="13582" max="13582" width="3.42578125" style="9" bestFit="1" customWidth="1"/>
    <col min="13583" max="13583" width="13.85546875" style="9" bestFit="1" customWidth="1"/>
    <col min="13584" max="13584" width="6.85546875" style="9" bestFit="1" customWidth="1"/>
    <col min="13585" max="13585" width="4.42578125" style="9" customWidth="1"/>
    <col min="13586" max="13586" width="20.85546875" style="9" bestFit="1" customWidth="1"/>
    <col min="13587" max="13587" width="13.7109375" style="9" bestFit="1" customWidth="1"/>
    <col min="13588" max="13588" width="6.140625" style="9" bestFit="1" customWidth="1"/>
    <col min="13589" max="13589" width="5.28515625" style="9" bestFit="1" customWidth="1"/>
    <col min="13590" max="13819" width="9.140625" style="9"/>
    <col min="13820" max="13820" width="9.140625" style="9" bestFit="1"/>
    <col min="13821" max="13821" width="9.85546875" style="9" bestFit="1" customWidth="1"/>
    <col min="13822" max="13822" width="4.5703125" style="9" bestFit="1" customWidth="1"/>
    <col min="13823" max="13823" width="11.7109375" style="9" bestFit="1" customWidth="1"/>
    <col min="13824" max="13824" width="4.85546875" style="9" bestFit="1" customWidth="1"/>
    <col min="13825" max="13825" width="4.7109375" style="9" bestFit="1" customWidth="1"/>
    <col min="13826" max="13826" width="4.28515625" style="9" bestFit="1" customWidth="1"/>
    <col min="13827" max="13827" width="3.5703125" style="9" bestFit="1" customWidth="1"/>
    <col min="13828" max="13828" width="4.42578125" style="9" bestFit="1" customWidth="1"/>
    <col min="13829" max="13829" width="3.28515625" style="9" bestFit="1" customWidth="1"/>
    <col min="13830" max="13830" width="3.42578125" style="9" bestFit="1" customWidth="1"/>
    <col min="13831" max="13831" width="3.28515625" style="9" bestFit="1" customWidth="1"/>
    <col min="13832" max="13832" width="6.140625" style="9" bestFit="1" customWidth="1"/>
    <col min="13833" max="13837" width="3.5703125" style="9" bestFit="1" customWidth="1"/>
    <col min="13838" max="13838" width="3.42578125" style="9" bestFit="1" customWidth="1"/>
    <col min="13839" max="13839" width="13.85546875" style="9" bestFit="1" customWidth="1"/>
    <col min="13840" max="13840" width="6.85546875" style="9" bestFit="1" customWidth="1"/>
    <col min="13841" max="13841" width="4.42578125" style="9" customWidth="1"/>
    <col min="13842" max="13842" width="20.85546875" style="9" bestFit="1" customWidth="1"/>
    <col min="13843" max="13843" width="13.7109375" style="9" bestFit="1" customWidth="1"/>
    <col min="13844" max="13844" width="6.140625" style="9" bestFit="1" customWidth="1"/>
    <col min="13845" max="13845" width="5.28515625" style="9" bestFit="1" customWidth="1"/>
    <col min="13846" max="14075" width="9.140625" style="9"/>
    <col min="14076" max="14076" width="9.140625" style="9" bestFit="1"/>
    <col min="14077" max="14077" width="9.85546875" style="9" bestFit="1" customWidth="1"/>
    <col min="14078" max="14078" width="4.5703125" style="9" bestFit="1" customWidth="1"/>
    <col min="14079" max="14079" width="11.7109375" style="9" bestFit="1" customWidth="1"/>
    <col min="14080" max="14080" width="4.85546875" style="9" bestFit="1" customWidth="1"/>
    <col min="14081" max="14081" width="4.7109375" style="9" bestFit="1" customWidth="1"/>
    <col min="14082" max="14082" width="4.28515625" style="9" bestFit="1" customWidth="1"/>
    <col min="14083" max="14083" width="3.5703125" style="9" bestFit="1" customWidth="1"/>
    <col min="14084" max="14084" width="4.42578125" style="9" bestFit="1" customWidth="1"/>
    <col min="14085" max="14085" width="3.28515625" style="9" bestFit="1" customWidth="1"/>
    <col min="14086" max="14086" width="3.42578125" style="9" bestFit="1" customWidth="1"/>
    <col min="14087" max="14087" width="3.28515625" style="9" bestFit="1" customWidth="1"/>
    <col min="14088" max="14088" width="6.140625" style="9" bestFit="1" customWidth="1"/>
    <col min="14089" max="14093" width="3.5703125" style="9" bestFit="1" customWidth="1"/>
    <col min="14094" max="14094" width="3.42578125" style="9" bestFit="1" customWidth="1"/>
    <col min="14095" max="14095" width="13.85546875" style="9" bestFit="1" customWidth="1"/>
    <col min="14096" max="14096" width="6.85546875" style="9" bestFit="1" customWidth="1"/>
    <col min="14097" max="14097" width="4.42578125" style="9" customWidth="1"/>
    <col min="14098" max="14098" width="20.85546875" style="9" bestFit="1" customWidth="1"/>
    <col min="14099" max="14099" width="13.7109375" style="9" bestFit="1" customWidth="1"/>
    <col min="14100" max="14100" width="6.140625" style="9" bestFit="1" customWidth="1"/>
    <col min="14101" max="14101" width="5.28515625" style="9" bestFit="1" customWidth="1"/>
    <col min="14102" max="14331" width="9.140625" style="9"/>
    <col min="14332" max="14332" width="9.140625" style="9" bestFit="1"/>
    <col min="14333" max="14333" width="9.85546875" style="9" bestFit="1" customWidth="1"/>
    <col min="14334" max="14334" width="4.5703125" style="9" bestFit="1" customWidth="1"/>
    <col min="14335" max="14335" width="11.7109375" style="9" bestFit="1" customWidth="1"/>
    <col min="14336" max="14336" width="4.85546875" style="9" bestFit="1" customWidth="1"/>
    <col min="14337" max="14337" width="4.7109375" style="9" bestFit="1" customWidth="1"/>
    <col min="14338" max="14338" width="4.28515625" style="9" bestFit="1" customWidth="1"/>
    <col min="14339" max="14339" width="3.5703125" style="9" bestFit="1" customWidth="1"/>
    <col min="14340" max="14340" width="4.42578125" style="9" bestFit="1" customWidth="1"/>
    <col min="14341" max="14341" width="3.28515625" style="9" bestFit="1" customWidth="1"/>
    <col min="14342" max="14342" width="3.42578125" style="9" bestFit="1" customWidth="1"/>
    <col min="14343" max="14343" width="3.28515625" style="9" bestFit="1" customWidth="1"/>
    <col min="14344" max="14344" width="6.140625" style="9" bestFit="1" customWidth="1"/>
    <col min="14345" max="14349" width="3.5703125" style="9" bestFit="1" customWidth="1"/>
    <col min="14350" max="14350" width="3.42578125" style="9" bestFit="1" customWidth="1"/>
    <col min="14351" max="14351" width="13.85546875" style="9" bestFit="1" customWidth="1"/>
    <col min="14352" max="14352" width="6.85546875" style="9" bestFit="1" customWidth="1"/>
    <col min="14353" max="14353" width="4.42578125" style="9" customWidth="1"/>
    <col min="14354" max="14354" width="20.85546875" style="9" bestFit="1" customWidth="1"/>
    <col min="14355" max="14355" width="13.7109375" style="9" bestFit="1" customWidth="1"/>
    <col min="14356" max="14356" width="6.140625" style="9" bestFit="1" customWidth="1"/>
    <col min="14357" max="14357" width="5.28515625" style="9" bestFit="1" customWidth="1"/>
    <col min="14358" max="14587" width="9.140625" style="9"/>
    <col min="14588" max="14588" width="9.140625" style="9" bestFit="1"/>
    <col min="14589" max="14589" width="9.85546875" style="9" bestFit="1" customWidth="1"/>
    <col min="14590" max="14590" width="4.5703125" style="9" bestFit="1" customWidth="1"/>
    <col min="14591" max="14591" width="11.7109375" style="9" bestFit="1" customWidth="1"/>
    <col min="14592" max="14592" width="4.85546875" style="9" bestFit="1" customWidth="1"/>
    <col min="14593" max="14593" width="4.7109375" style="9" bestFit="1" customWidth="1"/>
    <col min="14594" max="14594" width="4.28515625" style="9" bestFit="1" customWidth="1"/>
    <col min="14595" max="14595" width="3.5703125" style="9" bestFit="1" customWidth="1"/>
    <col min="14596" max="14596" width="4.42578125" style="9" bestFit="1" customWidth="1"/>
    <col min="14597" max="14597" width="3.28515625" style="9" bestFit="1" customWidth="1"/>
    <col min="14598" max="14598" width="3.42578125" style="9" bestFit="1" customWidth="1"/>
    <col min="14599" max="14599" width="3.28515625" style="9" bestFit="1" customWidth="1"/>
    <col min="14600" max="14600" width="6.140625" style="9" bestFit="1" customWidth="1"/>
    <col min="14601" max="14605" width="3.5703125" style="9" bestFit="1" customWidth="1"/>
    <col min="14606" max="14606" width="3.42578125" style="9" bestFit="1" customWidth="1"/>
    <col min="14607" max="14607" width="13.85546875" style="9" bestFit="1" customWidth="1"/>
    <col min="14608" max="14608" width="6.85546875" style="9" bestFit="1" customWidth="1"/>
    <col min="14609" max="14609" width="4.42578125" style="9" customWidth="1"/>
    <col min="14610" max="14610" width="20.85546875" style="9" bestFit="1" customWidth="1"/>
    <col min="14611" max="14611" width="13.7109375" style="9" bestFit="1" customWidth="1"/>
    <col min="14612" max="14612" width="6.140625" style="9" bestFit="1" customWidth="1"/>
    <col min="14613" max="14613" width="5.28515625" style="9" bestFit="1" customWidth="1"/>
    <col min="14614" max="14843" width="9.140625" style="9"/>
    <col min="14844" max="14844" width="9.140625" style="9" bestFit="1"/>
    <col min="14845" max="14845" width="9.85546875" style="9" bestFit="1" customWidth="1"/>
    <col min="14846" max="14846" width="4.5703125" style="9" bestFit="1" customWidth="1"/>
    <col min="14847" max="14847" width="11.7109375" style="9" bestFit="1" customWidth="1"/>
    <col min="14848" max="14848" width="4.85546875" style="9" bestFit="1" customWidth="1"/>
    <col min="14849" max="14849" width="4.7109375" style="9" bestFit="1" customWidth="1"/>
    <col min="14850" max="14850" width="4.28515625" style="9" bestFit="1" customWidth="1"/>
    <col min="14851" max="14851" width="3.5703125" style="9" bestFit="1" customWidth="1"/>
    <col min="14852" max="14852" width="4.42578125" style="9" bestFit="1" customWidth="1"/>
    <col min="14853" max="14853" width="3.28515625" style="9" bestFit="1" customWidth="1"/>
    <col min="14854" max="14854" width="3.42578125" style="9" bestFit="1" customWidth="1"/>
    <col min="14855" max="14855" width="3.28515625" style="9" bestFit="1" customWidth="1"/>
    <col min="14856" max="14856" width="6.140625" style="9" bestFit="1" customWidth="1"/>
    <col min="14857" max="14861" width="3.5703125" style="9" bestFit="1" customWidth="1"/>
    <col min="14862" max="14862" width="3.42578125" style="9" bestFit="1" customWidth="1"/>
    <col min="14863" max="14863" width="13.85546875" style="9" bestFit="1" customWidth="1"/>
    <col min="14864" max="14864" width="6.85546875" style="9" bestFit="1" customWidth="1"/>
    <col min="14865" max="14865" width="4.42578125" style="9" customWidth="1"/>
    <col min="14866" max="14866" width="20.85546875" style="9" bestFit="1" customWidth="1"/>
    <col min="14867" max="14867" width="13.7109375" style="9" bestFit="1" customWidth="1"/>
    <col min="14868" max="14868" width="6.140625" style="9" bestFit="1" customWidth="1"/>
    <col min="14869" max="14869" width="5.28515625" style="9" bestFit="1" customWidth="1"/>
    <col min="14870" max="15099" width="9.140625" style="9"/>
    <col min="15100" max="15100" width="9.140625" style="9" bestFit="1"/>
    <col min="15101" max="15101" width="9.85546875" style="9" bestFit="1" customWidth="1"/>
    <col min="15102" max="15102" width="4.5703125" style="9" bestFit="1" customWidth="1"/>
    <col min="15103" max="15103" width="11.7109375" style="9" bestFit="1" customWidth="1"/>
    <col min="15104" max="15104" width="4.85546875" style="9" bestFit="1" customWidth="1"/>
    <col min="15105" max="15105" width="4.7109375" style="9" bestFit="1" customWidth="1"/>
    <col min="15106" max="15106" width="4.28515625" style="9" bestFit="1" customWidth="1"/>
    <col min="15107" max="15107" width="3.5703125" style="9" bestFit="1" customWidth="1"/>
    <col min="15108" max="15108" width="4.42578125" style="9" bestFit="1" customWidth="1"/>
    <col min="15109" max="15109" width="3.28515625" style="9" bestFit="1" customWidth="1"/>
    <col min="15110" max="15110" width="3.42578125" style="9" bestFit="1" customWidth="1"/>
    <col min="15111" max="15111" width="3.28515625" style="9" bestFit="1" customWidth="1"/>
    <col min="15112" max="15112" width="6.140625" style="9" bestFit="1" customWidth="1"/>
    <col min="15113" max="15117" width="3.5703125" style="9" bestFit="1" customWidth="1"/>
    <col min="15118" max="15118" width="3.42578125" style="9" bestFit="1" customWidth="1"/>
    <col min="15119" max="15119" width="13.85546875" style="9" bestFit="1" customWidth="1"/>
    <col min="15120" max="15120" width="6.85546875" style="9" bestFit="1" customWidth="1"/>
    <col min="15121" max="15121" width="4.42578125" style="9" customWidth="1"/>
    <col min="15122" max="15122" width="20.85546875" style="9" bestFit="1" customWidth="1"/>
    <col min="15123" max="15123" width="13.7109375" style="9" bestFit="1" customWidth="1"/>
    <col min="15124" max="15124" width="6.140625" style="9" bestFit="1" customWidth="1"/>
    <col min="15125" max="15125" width="5.28515625" style="9" bestFit="1" customWidth="1"/>
    <col min="15126" max="15355" width="9.140625" style="9"/>
    <col min="15356" max="15356" width="9.140625" style="9" bestFit="1"/>
    <col min="15357" max="15357" width="9.85546875" style="9" bestFit="1" customWidth="1"/>
    <col min="15358" max="15358" width="4.5703125" style="9" bestFit="1" customWidth="1"/>
    <col min="15359" max="15359" width="11.7109375" style="9" bestFit="1" customWidth="1"/>
    <col min="15360" max="15360" width="4.85546875" style="9" bestFit="1" customWidth="1"/>
    <col min="15361" max="15361" width="4.7109375" style="9" bestFit="1" customWidth="1"/>
    <col min="15362" max="15362" width="4.28515625" style="9" bestFit="1" customWidth="1"/>
    <col min="15363" max="15363" width="3.5703125" style="9" bestFit="1" customWidth="1"/>
    <col min="15364" max="15364" width="4.42578125" style="9" bestFit="1" customWidth="1"/>
    <col min="15365" max="15365" width="3.28515625" style="9" bestFit="1" customWidth="1"/>
    <col min="15366" max="15366" width="3.42578125" style="9" bestFit="1" customWidth="1"/>
    <col min="15367" max="15367" width="3.28515625" style="9" bestFit="1" customWidth="1"/>
    <col min="15368" max="15368" width="6.140625" style="9" bestFit="1" customWidth="1"/>
    <col min="15369" max="15373" width="3.5703125" style="9" bestFit="1" customWidth="1"/>
    <col min="15374" max="15374" width="3.42578125" style="9" bestFit="1" customWidth="1"/>
    <col min="15375" max="15375" width="13.85546875" style="9" bestFit="1" customWidth="1"/>
    <col min="15376" max="15376" width="6.85546875" style="9" bestFit="1" customWidth="1"/>
    <col min="15377" max="15377" width="4.42578125" style="9" customWidth="1"/>
    <col min="15378" max="15378" width="20.85546875" style="9" bestFit="1" customWidth="1"/>
    <col min="15379" max="15379" width="13.7109375" style="9" bestFit="1" customWidth="1"/>
    <col min="15380" max="15380" width="6.140625" style="9" bestFit="1" customWidth="1"/>
    <col min="15381" max="15381" width="5.28515625" style="9" bestFit="1" customWidth="1"/>
    <col min="15382" max="15611" width="9.140625" style="9"/>
    <col min="15612" max="15612" width="9.140625" style="9" bestFit="1"/>
    <col min="15613" max="15613" width="9.85546875" style="9" bestFit="1" customWidth="1"/>
    <col min="15614" max="15614" width="4.5703125" style="9" bestFit="1" customWidth="1"/>
    <col min="15615" max="15615" width="11.7109375" style="9" bestFit="1" customWidth="1"/>
    <col min="15616" max="15616" width="4.85546875" style="9" bestFit="1" customWidth="1"/>
    <col min="15617" max="15617" width="4.7109375" style="9" bestFit="1" customWidth="1"/>
    <col min="15618" max="15618" width="4.28515625" style="9" bestFit="1" customWidth="1"/>
    <col min="15619" max="15619" width="3.5703125" style="9" bestFit="1" customWidth="1"/>
    <col min="15620" max="15620" width="4.42578125" style="9" bestFit="1" customWidth="1"/>
    <col min="15621" max="15621" width="3.28515625" style="9" bestFit="1" customWidth="1"/>
    <col min="15622" max="15622" width="3.42578125" style="9" bestFit="1" customWidth="1"/>
    <col min="15623" max="15623" width="3.28515625" style="9" bestFit="1" customWidth="1"/>
    <col min="15624" max="15624" width="6.140625" style="9" bestFit="1" customWidth="1"/>
    <col min="15625" max="15629" width="3.5703125" style="9" bestFit="1" customWidth="1"/>
    <col min="15630" max="15630" width="3.42578125" style="9" bestFit="1" customWidth="1"/>
    <col min="15631" max="15631" width="13.85546875" style="9" bestFit="1" customWidth="1"/>
    <col min="15632" max="15632" width="6.85546875" style="9" bestFit="1" customWidth="1"/>
    <col min="15633" max="15633" width="4.42578125" style="9" customWidth="1"/>
    <col min="15634" max="15634" width="20.85546875" style="9" bestFit="1" customWidth="1"/>
    <col min="15635" max="15635" width="13.7109375" style="9" bestFit="1" customWidth="1"/>
    <col min="15636" max="15636" width="6.140625" style="9" bestFit="1" customWidth="1"/>
    <col min="15637" max="15637" width="5.28515625" style="9" bestFit="1" customWidth="1"/>
    <col min="15638" max="15867" width="9.140625" style="9"/>
    <col min="15868" max="15868" width="9.140625" style="9" bestFit="1"/>
    <col min="15869" max="15869" width="9.85546875" style="9" bestFit="1" customWidth="1"/>
    <col min="15870" max="15870" width="4.5703125" style="9" bestFit="1" customWidth="1"/>
    <col min="15871" max="15871" width="11.7109375" style="9" bestFit="1" customWidth="1"/>
    <col min="15872" max="15872" width="4.85546875" style="9" bestFit="1" customWidth="1"/>
    <col min="15873" max="15873" width="4.7109375" style="9" bestFit="1" customWidth="1"/>
    <col min="15874" max="15874" width="4.28515625" style="9" bestFit="1" customWidth="1"/>
    <col min="15875" max="15875" width="3.5703125" style="9" bestFit="1" customWidth="1"/>
    <col min="15876" max="15876" width="4.42578125" style="9" bestFit="1" customWidth="1"/>
    <col min="15877" max="15877" width="3.28515625" style="9" bestFit="1" customWidth="1"/>
    <col min="15878" max="15878" width="3.42578125" style="9" bestFit="1" customWidth="1"/>
    <col min="15879" max="15879" width="3.28515625" style="9" bestFit="1" customWidth="1"/>
    <col min="15880" max="15880" width="6.140625" style="9" bestFit="1" customWidth="1"/>
    <col min="15881" max="15885" width="3.5703125" style="9" bestFit="1" customWidth="1"/>
    <col min="15886" max="15886" width="3.42578125" style="9" bestFit="1" customWidth="1"/>
    <col min="15887" max="15887" width="13.85546875" style="9" bestFit="1" customWidth="1"/>
    <col min="15888" max="15888" width="6.85546875" style="9" bestFit="1" customWidth="1"/>
    <col min="15889" max="15889" width="4.42578125" style="9" customWidth="1"/>
    <col min="15890" max="15890" width="20.85546875" style="9" bestFit="1" customWidth="1"/>
    <col min="15891" max="15891" width="13.7109375" style="9" bestFit="1" customWidth="1"/>
    <col min="15892" max="15892" width="6.140625" style="9" bestFit="1" customWidth="1"/>
    <col min="15893" max="15893" width="5.28515625" style="9" bestFit="1" customWidth="1"/>
    <col min="15894" max="16123" width="9.140625" style="9"/>
    <col min="16124" max="16124" width="9.140625" style="9" bestFit="1"/>
    <col min="16125" max="16125" width="9.85546875" style="9" bestFit="1" customWidth="1"/>
    <col min="16126" max="16126" width="4.5703125" style="9" bestFit="1" customWidth="1"/>
    <col min="16127" max="16127" width="11.7109375" style="9" bestFit="1" customWidth="1"/>
    <col min="16128" max="16128" width="4.85546875" style="9" bestFit="1" customWidth="1"/>
    <col min="16129" max="16129" width="4.7109375" style="9" bestFit="1" customWidth="1"/>
    <col min="16130" max="16130" width="4.28515625" style="9" bestFit="1" customWidth="1"/>
    <col min="16131" max="16131" width="3.5703125" style="9" bestFit="1" customWidth="1"/>
    <col min="16132" max="16132" width="4.42578125" style="9" bestFit="1" customWidth="1"/>
    <col min="16133" max="16133" width="3.28515625" style="9" bestFit="1" customWidth="1"/>
    <col min="16134" max="16134" width="3.42578125" style="9" bestFit="1" customWidth="1"/>
    <col min="16135" max="16135" width="3.28515625" style="9" bestFit="1" customWidth="1"/>
    <col min="16136" max="16136" width="6.140625" style="9" bestFit="1" customWidth="1"/>
    <col min="16137" max="16141" width="3.5703125" style="9" bestFit="1" customWidth="1"/>
    <col min="16142" max="16142" width="3.42578125" style="9" bestFit="1" customWidth="1"/>
    <col min="16143" max="16143" width="13.85546875" style="9" bestFit="1" customWidth="1"/>
    <col min="16144" max="16144" width="6.85546875" style="9" bestFit="1" customWidth="1"/>
    <col min="16145" max="16145" width="4.42578125" style="9" customWidth="1"/>
    <col min="16146" max="16146" width="20.85546875" style="9" bestFit="1" customWidth="1"/>
    <col min="16147" max="16147" width="13.7109375" style="9" bestFit="1" customWidth="1"/>
    <col min="16148" max="16148" width="6.140625" style="9" bestFit="1" customWidth="1"/>
    <col min="16149" max="16149" width="5.28515625" style="9" bestFit="1" customWidth="1"/>
    <col min="16150" max="16384" width="9.140625" style="9"/>
  </cols>
  <sheetData>
    <row r="1" spans="1:21" s="49" customFormat="1" x14ac:dyDescent="0.2">
      <c r="A1" s="21" t="s">
        <v>63</v>
      </c>
      <c r="B1" s="45" t="s">
        <v>18</v>
      </c>
      <c r="C1" s="23" t="s">
        <v>89</v>
      </c>
      <c r="D1" s="23" t="s">
        <v>90</v>
      </c>
      <c r="E1" s="23" t="s">
        <v>91</v>
      </c>
      <c r="F1" s="23" t="s">
        <v>92</v>
      </c>
      <c r="G1" s="23" t="s">
        <v>13</v>
      </c>
      <c r="H1" s="23" t="s">
        <v>14</v>
      </c>
      <c r="I1" s="46" t="s">
        <v>93</v>
      </c>
      <c r="J1" s="45" t="s">
        <v>15</v>
      </c>
      <c r="K1" s="23" t="s">
        <v>3</v>
      </c>
      <c r="L1" s="23" t="s">
        <v>2</v>
      </c>
      <c r="M1" s="47" t="s">
        <v>94</v>
      </c>
      <c r="N1" s="23" t="s">
        <v>9</v>
      </c>
      <c r="O1" s="23" t="s">
        <v>10</v>
      </c>
      <c r="P1" s="23" t="s">
        <v>6</v>
      </c>
      <c r="Q1" s="24"/>
      <c r="R1" s="48" t="s">
        <v>95</v>
      </c>
      <c r="S1" s="9"/>
      <c r="T1" s="9"/>
      <c r="U1" s="9"/>
    </row>
    <row r="2" spans="1:21" x14ac:dyDescent="0.2">
      <c r="A2" s="28" t="s">
        <v>357</v>
      </c>
      <c r="B2" s="50">
        <f t="shared" ref="B2:B33" si="0">M2/J2*9</f>
        <v>3.9130434782608696</v>
      </c>
      <c r="C2" s="12">
        <v>2</v>
      </c>
      <c r="D2" s="12">
        <v>1</v>
      </c>
      <c r="E2" s="12">
        <v>1</v>
      </c>
      <c r="F2" s="12">
        <v>54</v>
      </c>
      <c r="G2" s="12">
        <v>0</v>
      </c>
      <c r="H2" s="12">
        <v>0</v>
      </c>
      <c r="I2" s="43">
        <v>0</v>
      </c>
      <c r="J2" s="50">
        <v>62.1</v>
      </c>
      <c r="K2" s="12">
        <v>56</v>
      </c>
      <c r="L2" s="12">
        <v>30</v>
      </c>
      <c r="M2" s="12">
        <v>27</v>
      </c>
      <c r="N2" s="12">
        <v>24</v>
      </c>
      <c r="O2" s="12">
        <v>61</v>
      </c>
      <c r="P2" s="12">
        <v>3</v>
      </c>
      <c r="Q2" s="33"/>
      <c r="R2" s="51" t="s">
        <v>96</v>
      </c>
      <c r="S2" s="52" t="s">
        <v>0</v>
      </c>
      <c r="T2" s="53" t="s">
        <v>66</v>
      </c>
      <c r="U2" s="49"/>
    </row>
    <row r="3" spans="1:21" x14ac:dyDescent="0.2">
      <c r="A3" s="73" t="s">
        <v>502</v>
      </c>
      <c r="B3" s="50">
        <f t="shared" si="0"/>
        <v>4.5</v>
      </c>
      <c r="C3" s="72">
        <v>10</v>
      </c>
      <c r="D3" s="72">
        <v>5</v>
      </c>
      <c r="E3" s="72">
        <v>0</v>
      </c>
      <c r="F3" s="72">
        <v>23</v>
      </c>
      <c r="G3" s="72">
        <v>23</v>
      </c>
      <c r="H3" s="72">
        <v>0</v>
      </c>
      <c r="I3" s="72">
        <v>0</v>
      </c>
      <c r="J3" s="72">
        <v>118</v>
      </c>
      <c r="K3" s="72">
        <v>118</v>
      </c>
      <c r="L3" s="72">
        <v>62</v>
      </c>
      <c r="M3" s="72">
        <v>59</v>
      </c>
      <c r="N3" s="72">
        <v>50</v>
      </c>
      <c r="O3" s="72">
        <v>107</v>
      </c>
      <c r="P3" s="72">
        <v>20</v>
      </c>
      <c r="Q3" s="33"/>
      <c r="R3" s="28" t="s">
        <v>97</v>
      </c>
      <c r="S3" s="28" t="s">
        <v>503</v>
      </c>
      <c r="T3" s="54">
        <v>2.68</v>
      </c>
    </row>
    <row r="4" spans="1:21" x14ac:dyDescent="0.2">
      <c r="A4" s="28" t="s">
        <v>358</v>
      </c>
      <c r="B4" s="50">
        <f t="shared" si="0"/>
        <v>11.408450704225352</v>
      </c>
      <c r="C4" s="12">
        <v>0</v>
      </c>
      <c r="D4" s="12">
        <v>1</v>
      </c>
      <c r="E4" s="12">
        <v>1</v>
      </c>
      <c r="F4" s="12">
        <v>3</v>
      </c>
      <c r="G4" s="12">
        <v>2</v>
      </c>
      <c r="H4" s="12">
        <v>0</v>
      </c>
      <c r="I4" s="43">
        <v>0</v>
      </c>
      <c r="J4" s="12">
        <v>7.1</v>
      </c>
      <c r="K4" s="12">
        <v>11</v>
      </c>
      <c r="L4" s="12">
        <v>10</v>
      </c>
      <c r="M4" s="12">
        <v>9</v>
      </c>
      <c r="N4" s="12">
        <v>8</v>
      </c>
      <c r="O4" s="12">
        <v>2</v>
      </c>
      <c r="P4" s="12">
        <v>1</v>
      </c>
      <c r="R4" s="28" t="s">
        <v>98</v>
      </c>
      <c r="S4" s="28" t="s">
        <v>464</v>
      </c>
      <c r="T4" s="54">
        <v>1.97</v>
      </c>
    </row>
    <row r="5" spans="1:21" x14ac:dyDescent="0.2">
      <c r="A5" s="28" t="s">
        <v>281</v>
      </c>
      <c r="B5" s="50">
        <f t="shared" si="0"/>
        <v>5.28</v>
      </c>
      <c r="C5" s="12">
        <v>3</v>
      </c>
      <c r="D5" s="12">
        <v>5</v>
      </c>
      <c r="E5" s="12">
        <v>0</v>
      </c>
      <c r="F5" s="12">
        <v>17</v>
      </c>
      <c r="G5" s="12">
        <v>7</v>
      </c>
      <c r="H5" s="12">
        <v>2</v>
      </c>
      <c r="I5" s="43">
        <v>1</v>
      </c>
      <c r="J5" s="12">
        <v>75</v>
      </c>
      <c r="K5" s="12">
        <v>84</v>
      </c>
      <c r="L5" s="12">
        <v>45</v>
      </c>
      <c r="M5" s="12">
        <v>44</v>
      </c>
      <c r="N5" s="12">
        <v>32</v>
      </c>
      <c r="O5" s="12">
        <v>47</v>
      </c>
      <c r="P5" s="12">
        <v>13</v>
      </c>
      <c r="Q5" s="33"/>
      <c r="R5" s="28" t="s">
        <v>100</v>
      </c>
      <c r="S5" s="28" t="s">
        <v>101</v>
      </c>
      <c r="T5" s="55">
        <v>126</v>
      </c>
    </row>
    <row r="6" spans="1:21" x14ac:dyDescent="0.2">
      <c r="A6" s="28" t="s">
        <v>451</v>
      </c>
      <c r="B6" s="50">
        <f t="shared" si="0"/>
        <v>4.4392248972401651</v>
      </c>
      <c r="C6" s="12">
        <v>7</v>
      </c>
      <c r="D6" s="12">
        <v>14</v>
      </c>
      <c r="E6" s="12">
        <v>4</v>
      </c>
      <c r="F6" s="12">
        <v>46</v>
      </c>
      <c r="G6" s="12">
        <v>26</v>
      </c>
      <c r="H6" s="12">
        <v>0</v>
      </c>
      <c r="I6" s="43">
        <v>0</v>
      </c>
      <c r="J6" s="50">
        <v>170.29999999999998</v>
      </c>
      <c r="K6" s="12">
        <v>186</v>
      </c>
      <c r="L6" s="12">
        <v>93</v>
      </c>
      <c r="M6" s="12">
        <v>84</v>
      </c>
      <c r="N6" s="12">
        <v>52</v>
      </c>
      <c r="O6" s="12">
        <v>125</v>
      </c>
      <c r="P6" s="12">
        <v>15</v>
      </c>
      <c r="R6" s="28" t="s">
        <v>102</v>
      </c>
      <c r="S6" s="28" t="s">
        <v>101</v>
      </c>
      <c r="T6" s="55">
        <v>185</v>
      </c>
    </row>
    <row r="7" spans="1:21" x14ac:dyDescent="0.2">
      <c r="A7" s="73" t="s">
        <v>306</v>
      </c>
      <c r="B7" s="50">
        <f t="shared" si="0"/>
        <v>3.342857142857143</v>
      </c>
      <c r="C7" s="72">
        <v>3</v>
      </c>
      <c r="D7" s="72">
        <v>5</v>
      </c>
      <c r="E7" s="72">
        <v>0</v>
      </c>
      <c r="F7" s="72">
        <v>10</v>
      </c>
      <c r="G7" s="72">
        <v>10</v>
      </c>
      <c r="H7" s="72">
        <v>1</v>
      </c>
      <c r="I7" s="72">
        <v>0</v>
      </c>
      <c r="J7" s="72">
        <v>70</v>
      </c>
      <c r="K7" s="72">
        <v>56</v>
      </c>
      <c r="L7" s="72">
        <v>28</v>
      </c>
      <c r="M7" s="72">
        <v>26</v>
      </c>
      <c r="N7" s="72">
        <v>19</v>
      </c>
      <c r="O7" s="72">
        <v>35</v>
      </c>
      <c r="P7" s="72">
        <v>9</v>
      </c>
      <c r="Q7" s="33"/>
      <c r="R7" s="28" t="s">
        <v>103</v>
      </c>
      <c r="S7" s="28" t="s">
        <v>104</v>
      </c>
      <c r="T7" s="55">
        <v>159</v>
      </c>
    </row>
    <row r="8" spans="1:21" x14ac:dyDescent="0.2">
      <c r="A8" s="28" t="s">
        <v>452</v>
      </c>
      <c r="B8" s="50">
        <f t="shared" si="0"/>
        <v>2.9032258064516134</v>
      </c>
      <c r="C8" s="12">
        <v>6</v>
      </c>
      <c r="D8" s="12">
        <v>6</v>
      </c>
      <c r="E8" s="12">
        <v>7</v>
      </c>
      <c r="F8" s="12">
        <v>75</v>
      </c>
      <c r="G8" s="12">
        <v>0</v>
      </c>
      <c r="H8" s="12">
        <v>0</v>
      </c>
      <c r="I8" s="43">
        <v>0</v>
      </c>
      <c r="J8" s="12">
        <v>96.1</v>
      </c>
      <c r="K8" s="12">
        <v>70</v>
      </c>
      <c r="L8" s="12">
        <v>40</v>
      </c>
      <c r="M8" s="12">
        <v>31</v>
      </c>
      <c r="N8" s="12">
        <v>23</v>
      </c>
      <c r="O8" s="12">
        <v>104</v>
      </c>
      <c r="P8" s="12">
        <v>10</v>
      </c>
      <c r="Q8" s="33"/>
      <c r="R8" s="28" t="s">
        <v>105</v>
      </c>
      <c r="S8" s="28" t="s">
        <v>104</v>
      </c>
      <c r="T8" s="55">
        <v>749</v>
      </c>
    </row>
    <row r="9" spans="1:21" x14ac:dyDescent="0.2">
      <c r="A9" s="28" t="s">
        <v>382</v>
      </c>
      <c r="B9" s="50">
        <f t="shared" si="0"/>
        <v>6.9402985074626855</v>
      </c>
      <c r="C9" s="12">
        <v>2</v>
      </c>
      <c r="D9" s="12">
        <v>2</v>
      </c>
      <c r="E9" s="12">
        <v>0</v>
      </c>
      <c r="F9" s="12">
        <v>8</v>
      </c>
      <c r="G9" s="12">
        <v>8</v>
      </c>
      <c r="H9" s="12">
        <v>0</v>
      </c>
      <c r="I9" s="43">
        <v>0</v>
      </c>
      <c r="J9" s="50">
        <v>40.200000000000003</v>
      </c>
      <c r="K9" s="12">
        <v>50</v>
      </c>
      <c r="L9" s="12">
        <v>35</v>
      </c>
      <c r="M9" s="12">
        <v>31</v>
      </c>
      <c r="N9" s="12">
        <v>10</v>
      </c>
      <c r="O9" s="12">
        <v>26</v>
      </c>
      <c r="P9" s="12">
        <v>10</v>
      </c>
      <c r="Q9" s="33"/>
      <c r="R9" s="28" t="s">
        <v>106</v>
      </c>
      <c r="S9" s="28" t="s">
        <v>101</v>
      </c>
      <c r="T9" s="55">
        <v>36</v>
      </c>
    </row>
    <row r="10" spans="1:21" x14ac:dyDescent="0.2">
      <c r="A10" s="28" t="s">
        <v>282</v>
      </c>
      <c r="B10" s="50">
        <f t="shared" si="0"/>
        <v>4.1779088669537963</v>
      </c>
      <c r="C10" s="12">
        <v>24</v>
      </c>
      <c r="D10" s="12">
        <v>29</v>
      </c>
      <c r="E10" s="12">
        <v>64</v>
      </c>
      <c r="F10" s="12">
        <v>417</v>
      </c>
      <c r="G10" s="12">
        <v>0</v>
      </c>
      <c r="H10" s="12">
        <v>0</v>
      </c>
      <c r="I10" s="43">
        <v>0</v>
      </c>
      <c r="J10" s="12">
        <v>596.71</v>
      </c>
      <c r="K10" s="12">
        <v>519</v>
      </c>
      <c r="L10" s="12">
        <v>241</v>
      </c>
      <c r="M10" s="12">
        <v>277</v>
      </c>
      <c r="N10" s="12">
        <v>303</v>
      </c>
      <c r="O10" s="12">
        <v>620</v>
      </c>
      <c r="P10" s="12">
        <v>96</v>
      </c>
      <c r="R10" s="28" t="s">
        <v>107</v>
      </c>
      <c r="S10" s="28" t="s">
        <v>101</v>
      </c>
      <c r="T10" s="55">
        <v>15</v>
      </c>
    </row>
    <row r="11" spans="1:21" x14ac:dyDescent="0.2">
      <c r="A11" s="28" t="s">
        <v>394</v>
      </c>
      <c r="B11" s="50">
        <f t="shared" si="0"/>
        <v>3.8888888888888888</v>
      </c>
      <c r="C11" s="12">
        <v>3</v>
      </c>
      <c r="D11" s="12">
        <v>13</v>
      </c>
      <c r="E11" s="12">
        <v>0</v>
      </c>
      <c r="F11" s="12">
        <v>36</v>
      </c>
      <c r="G11" s="12">
        <v>32</v>
      </c>
      <c r="H11" s="12">
        <v>0</v>
      </c>
      <c r="I11" s="43">
        <v>0</v>
      </c>
      <c r="J11" s="12">
        <v>162</v>
      </c>
      <c r="K11" s="12">
        <v>143</v>
      </c>
      <c r="L11" s="12">
        <v>77</v>
      </c>
      <c r="M11" s="12">
        <v>70</v>
      </c>
      <c r="N11" s="12">
        <v>104</v>
      </c>
      <c r="O11" s="12">
        <v>168</v>
      </c>
      <c r="P11" s="12">
        <v>12</v>
      </c>
      <c r="Q11" s="33"/>
      <c r="R11" s="28" t="s">
        <v>108</v>
      </c>
      <c r="S11" s="28" t="s">
        <v>101</v>
      </c>
      <c r="T11" s="55">
        <v>2552.1999999999998</v>
      </c>
    </row>
    <row r="12" spans="1:21" x14ac:dyDescent="0.2">
      <c r="A12" s="28" t="s">
        <v>330</v>
      </c>
      <c r="B12" s="50">
        <f t="shared" si="0"/>
        <v>4.6607142857142865</v>
      </c>
      <c r="C12" s="12">
        <v>6</v>
      </c>
      <c r="D12" s="12">
        <v>5</v>
      </c>
      <c r="E12" s="12">
        <v>7</v>
      </c>
      <c r="F12" s="12">
        <v>65</v>
      </c>
      <c r="G12" s="12">
        <v>1</v>
      </c>
      <c r="H12" s="12">
        <v>0</v>
      </c>
      <c r="I12" s="43">
        <v>0</v>
      </c>
      <c r="J12" s="12">
        <v>112</v>
      </c>
      <c r="K12" s="12">
        <v>80</v>
      </c>
      <c r="L12" s="12">
        <v>60</v>
      </c>
      <c r="M12" s="12">
        <v>58</v>
      </c>
      <c r="N12" s="12">
        <v>63</v>
      </c>
      <c r="O12" s="12">
        <v>102</v>
      </c>
      <c r="P12" s="12">
        <v>13</v>
      </c>
      <c r="Q12" s="33"/>
      <c r="R12" s="28" t="s">
        <v>77</v>
      </c>
      <c r="S12" s="28" t="s">
        <v>101</v>
      </c>
      <c r="T12" s="55">
        <v>786</v>
      </c>
    </row>
    <row r="13" spans="1:21" x14ac:dyDescent="0.2">
      <c r="A13" s="28" t="s">
        <v>351</v>
      </c>
      <c r="B13" s="50">
        <f t="shared" si="0"/>
        <v>3.7232524964336666</v>
      </c>
      <c r="C13" s="12">
        <v>3</v>
      </c>
      <c r="D13" s="12">
        <v>8</v>
      </c>
      <c r="E13" s="12">
        <v>2</v>
      </c>
      <c r="F13" s="12">
        <v>39</v>
      </c>
      <c r="G13" s="12">
        <v>0</v>
      </c>
      <c r="H13" s="12">
        <v>0</v>
      </c>
      <c r="I13" s="43">
        <v>0</v>
      </c>
      <c r="J13" s="50">
        <v>70.099999999999994</v>
      </c>
      <c r="K13" s="12">
        <v>68</v>
      </c>
      <c r="L13" s="12">
        <v>29</v>
      </c>
      <c r="M13" s="12">
        <v>29</v>
      </c>
      <c r="N13" s="12">
        <v>19</v>
      </c>
      <c r="O13" s="12">
        <v>51</v>
      </c>
      <c r="P13" s="12">
        <v>5</v>
      </c>
      <c r="R13" s="28" t="s">
        <v>78</v>
      </c>
      <c r="S13" s="28" t="s">
        <v>101</v>
      </c>
      <c r="T13" s="55">
        <v>1576</v>
      </c>
    </row>
    <row r="14" spans="1:21" x14ac:dyDescent="0.2">
      <c r="A14" s="28" t="s">
        <v>317</v>
      </c>
      <c r="B14" s="50">
        <f t="shared" si="0"/>
        <v>3.3756491633006345</v>
      </c>
      <c r="C14" s="12">
        <v>15</v>
      </c>
      <c r="D14" s="12">
        <v>6</v>
      </c>
      <c r="E14" s="12">
        <v>8</v>
      </c>
      <c r="F14" s="12">
        <v>127</v>
      </c>
      <c r="G14" s="12">
        <v>0</v>
      </c>
      <c r="H14" s="12">
        <v>0</v>
      </c>
      <c r="I14" s="43">
        <v>0</v>
      </c>
      <c r="J14" s="50">
        <v>173.3</v>
      </c>
      <c r="K14" s="12">
        <v>147</v>
      </c>
      <c r="L14" s="12">
        <v>69</v>
      </c>
      <c r="M14" s="12">
        <v>65</v>
      </c>
      <c r="N14" s="12">
        <v>50</v>
      </c>
      <c r="O14" s="12">
        <v>134</v>
      </c>
      <c r="P14" s="12">
        <v>15</v>
      </c>
      <c r="R14" s="56"/>
      <c r="S14" s="56"/>
      <c r="T14" s="57"/>
    </row>
    <row r="15" spans="1:21" x14ac:dyDescent="0.2">
      <c r="A15" s="28" t="s">
        <v>283</v>
      </c>
      <c r="B15" s="50">
        <f t="shared" si="0"/>
        <v>4.3246129204484784</v>
      </c>
      <c r="C15" s="12">
        <v>22</v>
      </c>
      <c r="D15" s="12">
        <v>21</v>
      </c>
      <c r="E15" s="12">
        <v>0</v>
      </c>
      <c r="F15" s="12">
        <v>56</v>
      </c>
      <c r="G15" s="12">
        <v>56</v>
      </c>
      <c r="H15" s="12">
        <v>8</v>
      </c>
      <c r="I15" s="43">
        <v>1</v>
      </c>
      <c r="J15" s="50">
        <v>393.33000000000004</v>
      </c>
      <c r="K15" s="12">
        <v>459</v>
      </c>
      <c r="L15" s="12">
        <v>223</v>
      </c>
      <c r="M15" s="12">
        <v>189</v>
      </c>
      <c r="N15" s="12">
        <v>104</v>
      </c>
      <c r="O15" s="12">
        <v>224</v>
      </c>
      <c r="P15" s="12">
        <v>53</v>
      </c>
      <c r="R15" s="48" t="s">
        <v>82</v>
      </c>
    </row>
    <row r="16" spans="1:21" x14ac:dyDescent="0.2">
      <c r="A16" s="28" t="s">
        <v>364</v>
      </c>
      <c r="B16" s="50">
        <f t="shared" si="0"/>
        <v>1.7346938775510203</v>
      </c>
      <c r="C16" s="12">
        <v>7</v>
      </c>
      <c r="D16" s="12">
        <v>2</v>
      </c>
      <c r="E16" s="12">
        <v>6</v>
      </c>
      <c r="F16" s="12">
        <v>70</v>
      </c>
      <c r="G16" s="12">
        <v>0</v>
      </c>
      <c r="H16" s="12">
        <v>0</v>
      </c>
      <c r="I16" s="43">
        <v>0</v>
      </c>
      <c r="J16" s="12">
        <v>88.2</v>
      </c>
      <c r="K16" s="12">
        <v>92</v>
      </c>
      <c r="L16" s="12">
        <v>18</v>
      </c>
      <c r="M16" s="12">
        <v>17</v>
      </c>
      <c r="N16" s="12">
        <v>16</v>
      </c>
      <c r="O16" s="12">
        <v>64</v>
      </c>
      <c r="P16" s="12">
        <v>4</v>
      </c>
      <c r="R16" s="58" t="s">
        <v>96</v>
      </c>
      <c r="S16" s="52" t="s">
        <v>0</v>
      </c>
      <c r="T16" s="52" t="s">
        <v>36</v>
      </c>
      <c r="U16" s="59" t="s">
        <v>66</v>
      </c>
    </row>
    <row r="17" spans="1:21" x14ac:dyDescent="0.2">
      <c r="A17" s="28" t="s">
        <v>320</v>
      </c>
      <c r="B17" s="50">
        <f t="shared" si="0"/>
        <v>4.3736501079913612</v>
      </c>
      <c r="C17" s="12">
        <v>18</v>
      </c>
      <c r="D17" s="12">
        <v>23</v>
      </c>
      <c r="E17" s="12">
        <v>13</v>
      </c>
      <c r="F17" s="12">
        <v>273</v>
      </c>
      <c r="G17" s="12">
        <v>2</v>
      </c>
      <c r="H17" s="12">
        <v>0</v>
      </c>
      <c r="I17" s="43">
        <v>0</v>
      </c>
      <c r="J17" s="12">
        <v>370.4</v>
      </c>
      <c r="K17" s="12">
        <v>387</v>
      </c>
      <c r="L17" s="12">
        <v>210</v>
      </c>
      <c r="M17" s="12">
        <v>180</v>
      </c>
      <c r="N17" s="12">
        <v>166</v>
      </c>
      <c r="O17" s="12">
        <v>300</v>
      </c>
      <c r="P17" s="12">
        <v>58</v>
      </c>
      <c r="R17" s="28" t="s">
        <v>109</v>
      </c>
      <c r="S17" s="28" t="s">
        <v>503</v>
      </c>
      <c r="T17" s="28">
        <v>2025</v>
      </c>
      <c r="U17" s="55">
        <v>1.93</v>
      </c>
    </row>
    <row r="18" spans="1:21" x14ac:dyDescent="0.2">
      <c r="A18" s="28" t="s">
        <v>284</v>
      </c>
      <c r="B18" s="50">
        <f t="shared" si="0"/>
        <v>5.1971326164874556</v>
      </c>
      <c r="C18" s="12">
        <v>12</v>
      </c>
      <c r="D18" s="12">
        <v>9</v>
      </c>
      <c r="E18" s="12">
        <v>0</v>
      </c>
      <c r="F18" s="12">
        <v>25</v>
      </c>
      <c r="G18" s="12">
        <v>25</v>
      </c>
      <c r="H18" s="12">
        <v>1</v>
      </c>
      <c r="I18" s="43">
        <v>1</v>
      </c>
      <c r="J18" s="12">
        <v>150.66</v>
      </c>
      <c r="K18" s="12">
        <v>176</v>
      </c>
      <c r="L18" s="12">
        <v>103</v>
      </c>
      <c r="M18" s="12">
        <v>87</v>
      </c>
      <c r="N18" s="12">
        <v>42</v>
      </c>
      <c r="O18" s="12">
        <v>108</v>
      </c>
      <c r="P18" s="12">
        <v>34</v>
      </c>
      <c r="Q18" s="33"/>
      <c r="R18" s="28" t="s">
        <v>110</v>
      </c>
      <c r="S18" s="28" t="s">
        <v>111</v>
      </c>
      <c r="T18" s="28">
        <v>2013</v>
      </c>
      <c r="U18" s="54">
        <v>0.78</v>
      </c>
    </row>
    <row r="19" spans="1:21" x14ac:dyDescent="0.2">
      <c r="A19" s="28" t="s">
        <v>395</v>
      </c>
      <c r="B19" s="50">
        <f t="shared" si="0"/>
        <v>3.7573385518590996</v>
      </c>
      <c r="C19" s="12">
        <v>10</v>
      </c>
      <c r="D19" s="12">
        <v>6</v>
      </c>
      <c r="E19" s="12">
        <v>10</v>
      </c>
      <c r="F19" s="12">
        <v>117</v>
      </c>
      <c r="G19" s="12">
        <v>0</v>
      </c>
      <c r="H19" s="12">
        <v>0</v>
      </c>
      <c r="I19" s="43">
        <v>0</v>
      </c>
      <c r="J19" s="12">
        <v>153.30000000000001</v>
      </c>
      <c r="K19" s="12">
        <v>125</v>
      </c>
      <c r="L19" s="12">
        <v>67</v>
      </c>
      <c r="M19" s="12">
        <v>64</v>
      </c>
      <c r="N19" s="12">
        <v>79</v>
      </c>
      <c r="O19" s="12">
        <v>98</v>
      </c>
      <c r="P19" s="12">
        <v>14</v>
      </c>
      <c r="R19" s="28" t="s">
        <v>100</v>
      </c>
      <c r="S19" s="28" t="s">
        <v>504</v>
      </c>
      <c r="T19" s="28" t="s">
        <v>505</v>
      </c>
      <c r="U19" s="55">
        <v>17</v>
      </c>
    </row>
    <row r="20" spans="1:21" x14ac:dyDescent="0.2">
      <c r="A20" s="28" t="s">
        <v>352</v>
      </c>
      <c r="B20" s="50">
        <f t="shared" si="0"/>
        <v>3.7873303167420813</v>
      </c>
      <c r="C20" s="12">
        <v>10</v>
      </c>
      <c r="D20" s="12">
        <v>16</v>
      </c>
      <c r="E20" s="12">
        <v>0</v>
      </c>
      <c r="F20" s="12">
        <v>31</v>
      </c>
      <c r="G20" s="12">
        <v>31</v>
      </c>
      <c r="H20" s="12">
        <v>6</v>
      </c>
      <c r="I20" s="43">
        <v>1</v>
      </c>
      <c r="J20" s="50">
        <v>221</v>
      </c>
      <c r="K20" s="12">
        <v>221</v>
      </c>
      <c r="L20" s="12">
        <v>97</v>
      </c>
      <c r="M20" s="12">
        <v>93</v>
      </c>
      <c r="N20" s="12">
        <v>38</v>
      </c>
      <c r="O20" s="12">
        <v>146</v>
      </c>
      <c r="P20" s="12">
        <v>27</v>
      </c>
      <c r="R20" s="28" t="s">
        <v>112</v>
      </c>
      <c r="S20" s="28" t="s">
        <v>24</v>
      </c>
      <c r="T20" s="28">
        <v>2017</v>
      </c>
      <c r="U20" s="55">
        <v>22</v>
      </c>
    </row>
    <row r="21" spans="1:21" x14ac:dyDescent="0.2">
      <c r="A21" s="28" t="s">
        <v>297</v>
      </c>
      <c r="B21" s="50">
        <f t="shared" si="0"/>
        <v>4.8836858765010298</v>
      </c>
      <c r="C21" s="12">
        <v>28</v>
      </c>
      <c r="D21" s="12">
        <v>40</v>
      </c>
      <c r="E21" s="12">
        <v>0</v>
      </c>
      <c r="F21" s="12">
        <v>102</v>
      </c>
      <c r="G21" s="12">
        <v>102</v>
      </c>
      <c r="H21" s="12">
        <v>7</v>
      </c>
      <c r="I21" s="43">
        <v>3</v>
      </c>
      <c r="J21" s="50">
        <v>597.09</v>
      </c>
      <c r="K21" s="12">
        <v>708</v>
      </c>
      <c r="L21" s="12">
        <v>386</v>
      </c>
      <c r="M21" s="12">
        <v>324</v>
      </c>
      <c r="N21" s="12">
        <v>169</v>
      </c>
      <c r="O21" s="12">
        <v>380</v>
      </c>
      <c r="P21" s="12">
        <v>92</v>
      </c>
      <c r="R21" s="28" t="s">
        <v>103</v>
      </c>
      <c r="S21" s="28" t="s">
        <v>464</v>
      </c>
      <c r="T21" s="28">
        <v>2023</v>
      </c>
      <c r="U21" s="55">
        <v>37</v>
      </c>
    </row>
    <row r="22" spans="1:21" x14ac:dyDescent="0.2">
      <c r="A22" s="16" t="s">
        <v>474</v>
      </c>
      <c r="B22" s="50">
        <f t="shared" si="0"/>
        <v>2.9439252336448596</v>
      </c>
      <c r="C22" s="11">
        <v>8</v>
      </c>
      <c r="D22" s="11">
        <v>2</v>
      </c>
      <c r="E22" s="11">
        <v>9</v>
      </c>
      <c r="F22" s="11">
        <v>82</v>
      </c>
      <c r="G22" s="11">
        <v>0</v>
      </c>
      <c r="H22" s="11">
        <v>0</v>
      </c>
      <c r="I22" s="11">
        <v>0</v>
      </c>
      <c r="J22" s="11">
        <v>107</v>
      </c>
      <c r="K22" s="11">
        <v>77</v>
      </c>
      <c r="L22" s="11">
        <v>37</v>
      </c>
      <c r="M22" s="11">
        <v>35</v>
      </c>
      <c r="N22" s="11">
        <v>30</v>
      </c>
      <c r="O22" s="11">
        <v>147</v>
      </c>
      <c r="P22" s="11">
        <v>10</v>
      </c>
      <c r="R22" s="28" t="s">
        <v>105</v>
      </c>
      <c r="S22" s="28" t="s">
        <v>104</v>
      </c>
      <c r="T22" s="28">
        <v>2009</v>
      </c>
      <c r="U22" s="55">
        <v>122</v>
      </c>
    </row>
    <row r="23" spans="1:21" x14ac:dyDescent="0.2">
      <c r="A23" s="28" t="s">
        <v>497</v>
      </c>
      <c r="B23" s="50">
        <f t="shared" si="0"/>
        <v>2.7272727272727275</v>
      </c>
      <c r="C23" s="12">
        <v>7</v>
      </c>
      <c r="D23" s="12">
        <v>7</v>
      </c>
      <c r="E23" s="12">
        <v>19</v>
      </c>
      <c r="F23" s="12">
        <v>76</v>
      </c>
      <c r="G23" s="12">
        <v>0</v>
      </c>
      <c r="H23" s="12">
        <v>0</v>
      </c>
      <c r="I23" s="43">
        <v>0</v>
      </c>
      <c r="J23" s="50">
        <v>99</v>
      </c>
      <c r="K23" s="12">
        <v>51</v>
      </c>
      <c r="L23" s="12">
        <v>31</v>
      </c>
      <c r="M23" s="12">
        <v>30</v>
      </c>
      <c r="N23" s="12">
        <v>30</v>
      </c>
      <c r="O23" s="12">
        <v>112</v>
      </c>
      <c r="P23" s="12">
        <v>17</v>
      </c>
      <c r="Q23" s="33"/>
      <c r="R23" s="28" t="s">
        <v>106</v>
      </c>
      <c r="S23" s="28" t="s">
        <v>113</v>
      </c>
      <c r="T23" s="28">
        <v>2013</v>
      </c>
      <c r="U23" s="55">
        <v>9</v>
      </c>
    </row>
    <row r="24" spans="1:21" x14ac:dyDescent="0.2">
      <c r="A24" s="73" t="s">
        <v>359</v>
      </c>
      <c r="B24" s="50">
        <f t="shared" si="0"/>
        <v>4.6057046979865763</v>
      </c>
      <c r="C24" s="72">
        <v>4</v>
      </c>
      <c r="D24" s="72">
        <v>4</v>
      </c>
      <c r="E24" s="72">
        <v>7</v>
      </c>
      <c r="F24" s="72">
        <v>67</v>
      </c>
      <c r="G24" s="72">
        <v>0</v>
      </c>
      <c r="H24" s="72">
        <v>0</v>
      </c>
      <c r="I24" s="72">
        <v>0</v>
      </c>
      <c r="J24" s="72">
        <v>119.2</v>
      </c>
      <c r="K24" s="72">
        <v>135</v>
      </c>
      <c r="L24" s="72">
        <v>63</v>
      </c>
      <c r="M24" s="72">
        <v>61</v>
      </c>
      <c r="N24" s="72">
        <v>35</v>
      </c>
      <c r="O24" s="72">
        <v>78</v>
      </c>
      <c r="P24" s="72">
        <v>13</v>
      </c>
      <c r="R24" s="28" t="s">
        <v>107</v>
      </c>
      <c r="S24" s="28" t="s">
        <v>114</v>
      </c>
      <c r="T24" s="28">
        <v>2002</v>
      </c>
      <c r="U24" s="55">
        <v>4</v>
      </c>
    </row>
    <row r="25" spans="1:21" x14ac:dyDescent="0.2">
      <c r="A25" s="28" t="s">
        <v>501</v>
      </c>
      <c r="B25" s="50">
        <f t="shared" si="0"/>
        <v>2.7245206861755804</v>
      </c>
      <c r="C25" s="12">
        <v>4</v>
      </c>
      <c r="D25" s="12">
        <v>5</v>
      </c>
      <c r="E25" s="12">
        <v>7</v>
      </c>
      <c r="F25" s="12">
        <v>76</v>
      </c>
      <c r="G25" s="12">
        <v>0</v>
      </c>
      <c r="H25" s="12">
        <v>0</v>
      </c>
      <c r="I25" s="43">
        <v>0</v>
      </c>
      <c r="J25" s="50">
        <v>99.1</v>
      </c>
      <c r="K25" s="12">
        <v>72</v>
      </c>
      <c r="L25" s="12">
        <v>33</v>
      </c>
      <c r="M25" s="12">
        <v>30</v>
      </c>
      <c r="N25" s="12">
        <v>34</v>
      </c>
      <c r="O25" s="12">
        <v>154</v>
      </c>
      <c r="P25" s="12">
        <v>4</v>
      </c>
      <c r="R25" s="28" t="s">
        <v>108</v>
      </c>
      <c r="S25" s="28" t="s">
        <v>113</v>
      </c>
      <c r="T25" s="28">
        <v>2013</v>
      </c>
      <c r="U25" s="55">
        <v>259.10000000000002</v>
      </c>
    </row>
    <row r="26" spans="1:21" x14ac:dyDescent="0.2">
      <c r="A26" s="73" t="s">
        <v>453</v>
      </c>
      <c r="B26" s="50">
        <f t="shared" si="0"/>
        <v>3.3128834355828221</v>
      </c>
      <c r="C26" s="72">
        <v>5</v>
      </c>
      <c r="D26" s="72">
        <v>3</v>
      </c>
      <c r="E26" s="72">
        <v>1</v>
      </c>
      <c r="F26" s="72">
        <v>52</v>
      </c>
      <c r="G26" s="72">
        <v>0</v>
      </c>
      <c r="H26" s="72">
        <v>0</v>
      </c>
      <c r="I26" s="72">
        <v>0</v>
      </c>
      <c r="J26" s="72">
        <v>65.2</v>
      </c>
      <c r="K26" s="72">
        <v>57</v>
      </c>
      <c r="L26" s="72">
        <v>26</v>
      </c>
      <c r="M26" s="72">
        <v>24</v>
      </c>
      <c r="N26" s="72">
        <v>22</v>
      </c>
      <c r="O26" s="72">
        <v>62</v>
      </c>
      <c r="P26" s="72">
        <v>14</v>
      </c>
      <c r="R26" s="28" t="s">
        <v>77</v>
      </c>
      <c r="S26" s="28" t="s">
        <v>115</v>
      </c>
      <c r="T26" s="28">
        <v>2000</v>
      </c>
      <c r="U26" s="55">
        <v>140</v>
      </c>
    </row>
    <row r="27" spans="1:21" x14ac:dyDescent="0.2">
      <c r="A27" s="16" t="s">
        <v>475</v>
      </c>
      <c r="B27" s="50">
        <f t="shared" si="0"/>
        <v>5.0751879699248121</v>
      </c>
      <c r="C27" s="11">
        <v>2</v>
      </c>
      <c r="D27" s="11">
        <v>4</v>
      </c>
      <c r="E27" s="11">
        <v>1</v>
      </c>
      <c r="F27" s="11">
        <v>36</v>
      </c>
      <c r="G27" s="11">
        <v>0</v>
      </c>
      <c r="H27" s="11">
        <v>0</v>
      </c>
      <c r="I27" s="11">
        <v>0</v>
      </c>
      <c r="J27" s="11">
        <v>53.2</v>
      </c>
      <c r="K27" s="11">
        <v>56</v>
      </c>
      <c r="L27" s="11">
        <v>31</v>
      </c>
      <c r="M27" s="11">
        <v>30</v>
      </c>
      <c r="N27" s="11">
        <v>35</v>
      </c>
      <c r="O27" s="11">
        <v>32</v>
      </c>
      <c r="P27" s="11">
        <v>5</v>
      </c>
      <c r="Q27" s="33"/>
      <c r="R27" s="28" t="s">
        <v>78</v>
      </c>
      <c r="S27" s="28" t="s">
        <v>463</v>
      </c>
      <c r="T27" s="28">
        <v>2023</v>
      </c>
      <c r="U27" s="55">
        <v>278</v>
      </c>
    </row>
    <row r="28" spans="1:21" x14ac:dyDescent="0.2">
      <c r="A28" s="28" t="s">
        <v>476</v>
      </c>
      <c r="B28" s="50">
        <f t="shared" si="0"/>
        <v>4.3441762854144805</v>
      </c>
      <c r="C28" s="12">
        <v>5</v>
      </c>
      <c r="D28" s="12">
        <v>8</v>
      </c>
      <c r="E28" s="12">
        <v>7</v>
      </c>
      <c r="F28" s="12">
        <v>63</v>
      </c>
      <c r="G28" s="12">
        <v>2</v>
      </c>
      <c r="H28" s="12">
        <v>0</v>
      </c>
      <c r="I28" s="43">
        <v>0</v>
      </c>
      <c r="J28" s="50">
        <v>95.300000000000011</v>
      </c>
      <c r="K28" s="12">
        <v>93</v>
      </c>
      <c r="L28" s="12">
        <v>48</v>
      </c>
      <c r="M28" s="12">
        <v>46</v>
      </c>
      <c r="N28" s="12">
        <v>45</v>
      </c>
      <c r="O28" s="12">
        <v>105</v>
      </c>
      <c r="P28" s="12">
        <v>10</v>
      </c>
      <c r="Q28" s="33"/>
    </row>
    <row r="29" spans="1:21" x14ac:dyDescent="0.2">
      <c r="A29" s="28" t="s">
        <v>298</v>
      </c>
      <c r="B29" s="50">
        <f t="shared" si="0"/>
        <v>5.1673304712150205</v>
      </c>
      <c r="C29" s="12">
        <v>13</v>
      </c>
      <c r="D29" s="12">
        <v>9</v>
      </c>
      <c r="E29" s="12">
        <v>0</v>
      </c>
      <c r="F29" s="12">
        <v>31</v>
      </c>
      <c r="G29" s="12">
        <v>31</v>
      </c>
      <c r="H29" s="12">
        <v>4</v>
      </c>
      <c r="I29" s="43">
        <v>4</v>
      </c>
      <c r="J29" s="12">
        <v>193.33</v>
      </c>
      <c r="K29" s="12">
        <v>199</v>
      </c>
      <c r="L29" s="12">
        <v>123</v>
      </c>
      <c r="M29" s="12">
        <v>111</v>
      </c>
      <c r="N29" s="12">
        <v>69</v>
      </c>
      <c r="O29" s="12">
        <v>191</v>
      </c>
      <c r="P29" s="12">
        <v>37</v>
      </c>
      <c r="Q29" s="33"/>
    </row>
    <row r="30" spans="1:21" x14ac:dyDescent="0.2">
      <c r="A30" s="73" t="s">
        <v>293</v>
      </c>
      <c r="B30" s="50">
        <f t="shared" si="0"/>
        <v>4.2588121680347655</v>
      </c>
      <c r="C30" s="72">
        <v>13</v>
      </c>
      <c r="D30" s="72">
        <v>10</v>
      </c>
      <c r="E30" s="72">
        <v>0</v>
      </c>
      <c r="F30" s="72">
        <v>33</v>
      </c>
      <c r="G30" s="72">
        <v>33</v>
      </c>
      <c r="H30" s="72">
        <v>3</v>
      </c>
      <c r="I30" s="72">
        <v>3</v>
      </c>
      <c r="J30" s="72">
        <v>207.1</v>
      </c>
      <c r="K30" s="72">
        <v>198</v>
      </c>
      <c r="L30" s="72">
        <v>104</v>
      </c>
      <c r="M30" s="72">
        <v>98</v>
      </c>
      <c r="N30" s="72">
        <v>117</v>
      </c>
      <c r="O30" s="72">
        <v>183</v>
      </c>
      <c r="P30" s="72">
        <v>20</v>
      </c>
      <c r="Q30" s="33"/>
    </row>
    <row r="31" spans="1:21" x14ac:dyDescent="0.2">
      <c r="A31" s="28" t="s">
        <v>360</v>
      </c>
      <c r="B31" s="50">
        <f t="shared" si="0"/>
        <v>4.6165925150484162</v>
      </c>
      <c r="C31" s="12">
        <v>16</v>
      </c>
      <c r="D31" s="12">
        <v>30</v>
      </c>
      <c r="E31" s="12">
        <v>0</v>
      </c>
      <c r="F31" s="12">
        <v>64</v>
      </c>
      <c r="G31" s="12">
        <v>64</v>
      </c>
      <c r="H31" s="12">
        <v>2</v>
      </c>
      <c r="I31" s="43">
        <v>0</v>
      </c>
      <c r="J31" s="12">
        <v>382.1</v>
      </c>
      <c r="K31" s="12">
        <v>379</v>
      </c>
      <c r="L31" s="12">
        <v>208</v>
      </c>
      <c r="M31" s="12">
        <v>196</v>
      </c>
      <c r="N31" s="12">
        <v>142</v>
      </c>
      <c r="O31" s="12">
        <v>256</v>
      </c>
      <c r="P31" s="12">
        <v>70</v>
      </c>
      <c r="Q31" s="33"/>
    </row>
    <row r="32" spans="1:21" x14ac:dyDescent="0.2">
      <c r="A32" s="28" t="s">
        <v>285</v>
      </c>
      <c r="B32" s="50">
        <f t="shared" si="0"/>
        <v>5.847971397481734</v>
      </c>
      <c r="C32" s="12">
        <v>19</v>
      </c>
      <c r="D32" s="12">
        <v>22</v>
      </c>
      <c r="E32" s="12">
        <v>0</v>
      </c>
      <c r="F32" s="12">
        <v>54</v>
      </c>
      <c r="G32" s="12">
        <v>50</v>
      </c>
      <c r="H32" s="12">
        <v>4</v>
      </c>
      <c r="I32" s="43">
        <v>1</v>
      </c>
      <c r="J32" s="50">
        <v>321.65000000000003</v>
      </c>
      <c r="K32" s="12">
        <v>406</v>
      </c>
      <c r="L32" s="12">
        <v>232</v>
      </c>
      <c r="M32" s="12">
        <v>209</v>
      </c>
      <c r="N32" s="12">
        <v>141</v>
      </c>
      <c r="O32" s="12">
        <v>276</v>
      </c>
      <c r="P32" s="12">
        <v>51</v>
      </c>
    </row>
    <row r="33" spans="1:17" x14ac:dyDescent="0.2">
      <c r="A33" s="28" t="s">
        <v>307</v>
      </c>
      <c r="B33" s="50">
        <f t="shared" si="0"/>
        <v>4.6804227478610967</v>
      </c>
      <c r="C33" s="12">
        <v>20</v>
      </c>
      <c r="D33" s="12">
        <v>24</v>
      </c>
      <c r="E33" s="12">
        <v>0</v>
      </c>
      <c r="F33" s="12">
        <v>61</v>
      </c>
      <c r="G33" s="12">
        <v>61</v>
      </c>
      <c r="H33" s="12">
        <v>1</v>
      </c>
      <c r="I33" s="43">
        <v>0</v>
      </c>
      <c r="J33" s="50">
        <v>357.66</v>
      </c>
      <c r="K33" s="12">
        <v>377</v>
      </c>
      <c r="L33" s="12">
        <v>213</v>
      </c>
      <c r="M33" s="12">
        <v>186</v>
      </c>
      <c r="N33" s="12">
        <v>165</v>
      </c>
      <c r="O33" s="12">
        <v>233</v>
      </c>
      <c r="P33" s="12">
        <v>55</v>
      </c>
    </row>
    <row r="34" spans="1:17" x14ac:dyDescent="0.2">
      <c r="A34" s="28" t="s">
        <v>396</v>
      </c>
      <c r="B34" s="50">
        <f t="shared" ref="B34:B65" si="1">M34/J34*9</f>
        <v>2.3877551020408165</v>
      </c>
      <c r="C34" s="12">
        <v>17</v>
      </c>
      <c r="D34" s="12">
        <v>5</v>
      </c>
      <c r="E34" s="12">
        <v>8</v>
      </c>
      <c r="F34" s="12">
        <v>162</v>
      </c>
      <c r="G34" s="12">
        <v>0</v>
      </c>
      <c r="H34" s="12">
        <v>0</v>
      </c>
      <c r="I34" s="43">
        <v>0</v>
      </c>
      <c r="J34" s="50">
        <v>196</v>
      </c>
      <c r="K34" s="12">
        <v>138</v>
      </c>
      <c r="L34" s="12">
        <v>57</v>
      </c>
      <c r="M34" s="12">
        <v>52</v>
      </c>
      <c r="N34" s="12">
        <v>74</v>
      </c>
      <c r="O34" s="12">
        <v>187</v>
      </c>
      <c r="P34" s="12">
        <v>14</v>
      </c>
    </row>
    <row r="35" spans="1:17" x14ac:dyDescent="0.2">
      <c r="A35" s="28" t="s">
        <v>365</v>
      </c>
      <c r="B35" s="50">
        <f t="shared" si="1"/>
        <v>4.6064703042008697</v>
      </c>
      <c r="C35" s="12">
        <v>25</v>
      </c>
      <c r="D35" s="12">
        <v>20</v>
      </c>
      <c r="E35" s="12">
        <v>0</v>
      </c>
      <c r="F35" s="12">
        <v>61</v>
      </c>
      <c r="G35" s="12">
        <v>61</v>
      </c>
      <c r="H35" s="12">
        <v>2</v>
      </c>
      <c r="I35" s="43">
        <v>1</v>
      </c>
      <c r="J35" s="50">
        <v>414.2</v>
      </c>
      <c r="K35" s="12">
        <v>448</v>
      </c>
      <c r="L35" s="12">
        <v>232</v>
      </c>
      <c r="M35" s="12">
        <v>212</v>
      </c>
      <c r="N35" s="12">
        <v>88</v>
      </c>
      <c r="O35" s="12">
        <v>257</v>
      </c>
      <c r="P35" s="12">
        <v>73</v>
      </c>
    </row>
    <row r="36" spans="1:17" x14ac:dyDescent="0.2">
      <c r="A36" s="28" t="s">
        <v>405</v>
      </c>
      <c r="B36" s="50">
        <f t="shared" si="1"/>
        <v>4.5167286245353155</v>
      </c>
      <c r="C36" s="12">
        <v>9</v>
      </c>
      <c r="D36" s="12">
        <v>12</v>
      </c>
      <c r="E36" s="12">
        <v>0</v>
      </c>
      <c r="F36" s="12">
        <v>34</v>
      </c>
      <c r="G36" s="12">
        <v>25</v>
      </c>
      <c r="H36" s="12">
        <v>1</v>
      </c>
      <c r="I36" s="43">
        <v>0</v>
      </c>
      <c r="J36" s="50">
        <v>161.4</v>
      </c>
      <c r="K36" s="12">
        <v>184</v>
      </c>
      <c r="L36" s="12">
        <v>101</v>
      </c>
      <c r="M36" s="12">
        <v>81</v>
      </c>
      <c r="N36" s="12">
        <v>38</v>
      </c>
      <c r="O36" s="12">
        <v>123</v>
      </c>
      <c r="P36" s="12">
        <v>31</v>
      </c>
    </row>
    <row r="37" spans="1:17" x14ac:dyDescent="0.2">
      <c r="A37" s="28" t="s">
        <v>406</v>
      </c>
      <c r="B37" s="50">
        <f t="shared" si="1"/>
        <v>3.5231316725978643</v>
      </c>
      <c r="C37" s="12">
        <v>1</v>
      </c>
      <c r="D37" s="12">
        <v>4</v>
      </c>
      <c r="E37" s="12">
        <v>4</v>
      </c>
      <c r="F37" s="12">
        <v>51</v>
      </c>
      <c r="G37" s="12">
        <v>0</v>
      </c>
      <c r="H37" s="12">
        <v>0</v>
      </c>
      <c r="I37" s="43">
        <v>0</v>
      </c>
      <c r="J37" s="50">
        <v>56.2</v>
      </c>
      <c r="K37" s="12">
        <v>45</v>
      </c>
      <c r="L37" s="12">
        <v>24</v>
      </c>
      <c r="M37" s="12">
        <v>22</v>
      </c>
      <c r="N37" s="12">
        <v>30</v>
      </c>
      <c r="O37" s="12">
        <v>61</v>
      </c>
      <c r="P37" s="12">
        <v>3</v>
      </c>
      <c r="Q37" s="33"/>
    </row>
    <row r="38" spans="1:17" x14ac:dyDescent="0.2">
      <c r="A38" s="28" t="s">
        <v>299</v>
      </c>
      <c r="B38" s="50">
        <f t="shared" si="1"/>
        <v>4.475385380407757</v>
      </c>
      <c r="C38" s="12">
        <v>3</v>
      </c>
      <c r="D38" s="12">
        <v>1</v>
      </c>
      <c r="E38" s="12">
        <v>1</v>
      </c>
      <c r="F38" s="12">
        <v>35</v>
      </c>
      <c r="G38" s="12">
        <v>0</v>
      </c>
      <c r="H38" s="12">
        <v>0</v>
      </c>
      <c r="I38" s="43">
        <v>0</v>
      </c>
      <c r="J38" s="12">
        <v>60.33</v>
      </c>
      <c r="K38" s="12">
        <v>47</v>
      </c>
      <c r="L38" s="12">
        <v>40</v>
      </c>
      <c r="M38" s="12">
        <v>30</v>
      </c>
      <c r="N38" s="12">
        <v>25</v>
      </c>
      <c r="O38" s="12">
        <v>61</v>
      </c>
      <c r="P38" s="12">
        <v>11</v>
      </c>
    </row>
    <row r="39" spans="1:17" x14ac:dyDescent="0.2">
      <c r="A39" s="28" t="s">
        <v>335</v>
      </c>
      <c r="B39" s="50">
        <f t="shared" si="1"/>
        <v>2.4005518510002295</v>
      </c>
      <c r="C39" s="12">
        <v>40</v>
      </c>
      <c r="D39" s="12">
        <v>40</v>
      </c>
      <c r="E39" s="12">
        <v>125</v>
      </c>
      <c r="F39" s="12">
        <v>735</v>
      </c>
      <c r="G39" s="12">
        <v>0</v>
      </c>
      <c r="H39" s="12">
        <v>0</v>
      </c>
      <c r="I39" s="43">
        <v>0</v>
      </c>
      <c r="J39" s="50">
        <v>869.80000000000007</v>
      </c>
      <c r="K39" s="12">
        <v>540</v>
      </c>
      <c r="L39" s="12">
        <v>258</v>
      </c>
      <c r="M39" s="12">
        <v>232</v>
      </c>
      <c r="N39" s="12">
        <v>389</v>
      </c>
      <c r="O39" s="12">
        <v>1366</v>
      </c>
      <c r="P39" s="12">
        <v>75</v>
      </c>
    </row>
    <row r="40" spans="1:17" x14ac:dyDescent="0.2">
      <c r="A40" s="16" t="s">
        <v>327</v>
      </c>
      <c r="B40" s="50">
        <f t="shared" si="1"/>
        <v>4.9021815622800844</v>
      </c>
      <c r="C40" s="11">
        <v>31</v>
      </c>
      <c r="D40" s="11">
        <v>51</v>
      </c>
      <c r="E40" s="11">
        <v>0</v>
      </c>
      <c r="F40" s="11">
        <v>127</v>
      </c>
      <c r="G40" s="11">
        <v>123</v>
      </c>
      <c r="H40" s="11">
        <v>3</v>
      </c>
      <c r="I40" s="11">
        <v>0</v>
      </c>
      <c r="J40" s="11">
        <v>710.5</v>
      </c>
      <c r="K40" s="11">
        <v>732</v>
      </c>
      <c r="L40" s="11">
        <v>411</v>
      </c>
      <c r="M40" s="11">
        <v>387</v>
      </c>
      <c r="N40" s="11">
        <v>343</v>
      </c>
      <c r="O40" s="11">
        <v>671</v>
      </c>
      <c r="P40" s="11">
        <v>109</v>
      </c>
    </row>
    <row r="41" spans="1:17" x14ac:dyDescent="0.2">
      <c r="A41" s="16" t="s">
        <v>332</v>
      </c>
      <c r="B41" s="50">
        <f t="shared" si="1"/>
        <v>4.0504050405040504</v>
      </c>
      <c r="C41" s="11">
        <v>6</v>
      </c>
      <c r="D41" s="11">
        <v>2</v>
      </c>
      <c r="E41" s="11">
        <v>4</v>
      </c>
      <c r="F41" s="11">
        <v>99</v>
      </c>
      <c r="G41" s="11">
        <v>0</v>
      </c>
      <c r="H41" s="11">
        <v>0</v>
      </c>
      <c r="I41" s="11">
        <v>0</v>
      </c>
      <c r="J41" s="11">
        <v>111.1</v>
      </c>
      <c r="K41" s="11">
        <v>140</v>
      </c>
      <c r="L41" s="11">
        <v>62</v>
      </c>
      <c r="M41" s="11">
        <v>50</v>
      </c>
      <c r="N41" s="11">
        <v>54</v>
      </c>
      <c r="O41" s="11">
        <v>65</v>
      </c>
      <c r="P41" s="11">
        <v>12</v>
      </c>
    </row>
    <row r="42" spans="1:17" x14ac:dyDescent="0.2">
      <c r="A42" s="28" t="s">
        <v>397</v>
      </c>
      <c r="B42" s="50">
        <f t="shared" si="1"/>
        <v>5.1913192461450599</v>
      </c>
      <c r="C42" s="12">
        <v>5</v>
      </c>
      <c r="D42" s="12">
        <v>16</v>
      </c>
      <c r="E42" s="12">
        <v>0</v>
      </c>
      <c r="F42" s="12">
        <v>34</v>
      </c>
      <c r="G42" s="12">
        <v>34</v>
      </c>
      <c r="H42" s="12">
        <v>0</v>
      </c>
      <c r="I42" s="43">
        <v>0</v>
      </c>
      <c r="J42" s="12">
        <v>175.1</v>
      </c>
      <c r="K42" s="12">
        <v>222</v>
      </c>
      <c r="L42" s="12">
        <v>115</v>
      </c>
      <c r="M42" s="12">
        <v>101</v>
      </c>
      <c r="N42" s="12">
        <v>64</v>
      </c>
      <c r="O42" s="12">
        <v>88</v>
      </c>
      <c r="P42" s="12">
        <v>32</v>
      </c>
      <c r="Q42" s="33"/>
    </row>
    <row r="43" spans="1:17" x14ac:dyDescent="0.2">
      <c r="A43" s="28" t="s">
        <v>323</v>
      </c>
      <c r="B43" s="50">
        <f t="shared" si="1"/>
        <v>4.7922077922077921</v>
      </c>
      <c r="C43" s="12">
        <v>4</v>
      </c>
      <c r="D43" s="12">
        <v>3</v>
      </c>
      <c r="E43" s="12">
        <v>1</v>
      </c>
      <c r="F43" s="12">
        <v>51</v>
      </c>
      <c r="G43" s="12">
        <v>0</v>
      </c>
      <c r="H43" s="12">
        <v>0</v>
      </c>
      <c r="I43" s="43">
        <v>0</v>
      </c>
      <c r="J43" s="50">
        <v>77</v>
      </c>
      <c r="K43" s="12">
        <v>76</v>
      </c>
      <c r="L43" s="12">
        <v>44</v>
      </c>
      <c r="M43" s="12">
        <v>41</v>
      </c>
      <c r="N43" s="12">
        <v>35</v>
      </c>
      <c r="O43" s="12">
        <v>50</v>
      </c>
      <c r="P43" s="12">
        <v>17</v>
      </c>
    </row>
    <row r="44" spans="1:17" x14ac:dyDescent="0.2">
      <c r="A44" s="28" t="s">
        <v>383</v>
      </c>
      <c r="B44" s="50">
        <f t="shared" si="1"/>
        <v>7.1428571428571432</v>
      </c>
      <c r="C44" s="12">
        <v>4</v>
      </c>
      <c r="D44" s="12">
        <v>2</v>
      </c>
      <c r="E44" s="12">
        <v>1</v>
      </c>
      <c r="F44" s="12">
        <v>20</v>
      </c>
      <c r="G44" s="12">
        <v>0</v>
      </c>
      <c r="H44" s="12">
        <v>0</v>
      </c>
      <c r="I44" s="43">
        <v>0</v>
      </c>
      <c r="J44" s="50">
        <v>25.2</v>
      </c>
      <c r="K44" s="12">
        <v>36</v>
      </c>
      <c r="L44" s="12">
        <v>23</v>
      </c>
      <c r="M44" s="12">
        <v>20</v>
      </c>
      <c r="N44" s="12">
        <v>9</v>
      </c>
      <c r="O44" s="12">
        <v>25</v>
      </c>
      <c r="P44" s="12">
        <v>9</v>
      </c>
    </row>
    <row r="45" spans="1:17" x14ac:dyDescent="0.2">
      <c r="A45" s="28" t="s">
        <v>366</v>
      </c>
      <c r="B45" s="50">
        <f t="shared" si="1"/>
        <v>4.9438543247344455</v>
      </c>
      <c r="C45" s="12">
        <v>52</v>
      </c>
      <c r="D45" s="12">
        <v>63</v>
      </c>
      <c r="E45" s="12">
        <v>6</v>
      </c>
      <c r="F45" s="12">
        <v>261</v>
      </c>
      <c r="G45" s="12">
        <v>134</v>
      </c>
      <c r="H45" s="12">
        <v>4</v>
      </c>
      <c r="I45" s="43">
        <v>1</v>
      </c>
      <c r="J45" s="12">
        <v>988.50000000000011</v>
      </c>
      <c r="K45" s="12">
        <v>1126</v>
      </c>
      <c r="L45" s="12">
        <v>586</v>
      </c>
      <c r="M45" s="12">
        <v>543</v>
      </c>
      <c r="N45" s="12">
        <v>302</v>
      </c>
      <c r="O45" s="12">
        <v>967</v>
      </c>
      <c r="P45" s="12">
        <v>165</v>
      </c>
    </row>
    <row r="46" spans="1:17" x14ac:dyDescent="0.2">
      <c r="A46" s="16" t="s">
        <v>286</v>
      </c>
      <c r="B46" s="50">
        <f t="shared" si="1"/>
        <v>4.7425580429553138</v>
      </c>
      <c r="C46" s="11">
        <v>126</v>
      </c>
      <c r="D46" s="11">
        <v>185</v>
      </c>
      <c r="E46" s="11">
        <v>13</v>
      </c>
      <c r="F46" s="11">
        <v>523</v>
      </c>
      <c r="G46" s="11">
        <v>381</v>
      </c>
      <c r="H46" s="11">
        <v>36</v>
      </c>
      <c r="I46" s="11">
        <v>15</v>
      </c>
      <c r="J46" s="11">
        <v>2552.4199999999996</v>
      </c>
      <c r="K46" s="11">
        <v>2897</v>
      </c>
      <c r="L46" s="11">
        <v>1489</v>
      </c>
      <c r="M46" s="11">
        <v>1345</v>
      </c>
      <c r="N46" s="11">
        <v>786</v>
      </c>
      <c r="O46" s="11">
        <v>1576</v>
      </c>
      <c r="P46" s="11">
        <v>272</v>
      </c>
    </row>
    <row r="47" spans="1:17" x14ac:dyDescent="0.2">
      <c r="A47" s="28" t="s">
        <v>336</v>
      </c>
      <c r="B47" s="50">
        <f t="shared" si="1"/>
        <v>5.1077513257362064</v>
      </c>
      <c r="C47" s="12">
        <v>41</v>
      </c>
      <c r="D47" s="12">
        <v>66</v>
      </c>
      <c r="E47" s="12">
        <v>6</v>
      </c>
      <c r="F47" s="12">
        <v>207</v>
      </c>
      <c r="G47" s="12">
        <v>122</v>
      </c>
      <c r="H47" s="12">
        <v>10</v>
      </c>
      <c r="I47" s="43">
        <v>2</v>
      </c>
      <c r="J47" s="50">
        <v>886.3</v>
      </c>
      <c r="K47" s="12">
        <v>1053</v>
      </c>
      <c r="L47" s="12">
        <v>543</v>
      </c>
      <c r="M47" s="12">
        <v>503</v>
      </c>
      <c r="N47" s="12">
        <v>297</v>
      </c>
      <c r="O47" s="12">
        <v>563</v>
      </c>
      <c r="P47" s="12">
        <v>125</v>
      </c>
    </row>
    <row r="48" spans="1:17" x14ac:dyDescent="0.2">
      <c r="A48" s="28" t="s">
        <v>287</v>
      </c>
      <c r="B48" s="50">
        <f t="shared" si="1"/>
        <v>3.6</v>
      </c>
      <c r="C48" s="12">
        <v>0</v>
      </c>
      <c r="D48" s="12">
        <v>2</v>
      </c>
      <c r="E48" s="12">
        <v>1</v>
      </c>
      <c r="F48" s="12">
        <v>23</v>
      </c>
      <c r="G48" s="12">
        <v>0</v>
      </c>
      <c r="H48" s="12">
        <v>0</v>
      </c>
      <c r="I48" s="43">
        <v>0</v>
      </c>
      <c r="J48" s="12">
        <v>25</v>
      </c>
      <c r="K48" s="12">
        <v>27</v>
      </c>
      <c r="L48" s="12">
        <v>11</v>
      </c>
      <c r="M48" s="12">
        <v>10</v>
      </c>
      <c r="N48" s="12">
        <v>11</v>
      </c>
      <c r="O48" s="12">
        <v>15</v>
      </c>
      <c r="P48" s="12">
        <v>7</v>
      </c>
    </row>
    <row r="49" spans="1:17" x14ac:dyDescent="0.2">
      <c r="A49" s="28" t="s">
        <v>337</v>
      </c>
      <c r="B49" s="50">
        <f t="shared" si="1"/>
        <v>4.7713097713097712</v>
      </c>
      <c r="C49" s="12">
        <v>4</v>
      </c>
      <c r="D49" s="12">
        <v>5</v>
      </c>
      <c r="E49" s="12">
        <v>4</v>
      </c>
      <c r="F49" s="12">
        <v>67</v>
      </c>
      <c r="G49" s="12">
        <v>1</v>
      </c>
      <c r="H49" s="12">
        <v>0</v>
      </c>
      <c r="I49" s="43">
        <v>0</v>
      </c>
      <c r="J49" s="50">
        <v>96.2</v>
      </c>
      <c r="K49" s="12">
        <v>110</v>
      </c>
      <c r="L49" s="12">
        <v>51</v>
      </c>
      <c r="M49" s="12">
        <v>51</v>
      </c>
      <c r="N49" s="12">
        <v>49</v>
      </c>
      <c r="O49" s="12">
        <v>65</v>
      </c>
      <c r="P49" s="12">
        <v>9</v>
      </c>
      <c r="Q49" s="33"/>
    </row>
    <row r="50" spans="1:17" x14ac:dyDescent="0.2">
      <c r="A50" s="16" t="s">
        <v>340</v>
      </c>
      <c r="B50" s="50">
        <f t="shared" si="1"/>
        <v>2.6236335242061424</v>
      </c>
      <c r="C50" s="11">
        <v>8</v>
      </c>
      <c r="D50" s="11">
        <v>13</v>
      </c>
      <c r="E50" s="11">
        <v>13</v>
      </c>
      <c r="F50" s="11">
        <v>84</v>
      </c>
      <c r="G50" s="11">
        <v>0</v>
      </c>
      <c r="H50" s="11">
        <v>0</v>
      </c>
      <c r="I50" s="11">
        <v>0</v>
      </c>
      <c r="J50" s="11">
        <v>192.1</v>
      </c>
      <c r="K50" s="11">
        <v>141</v>
      </c>
      <c r="L50" s="11">
        <v>59</v>
      </c>
      <c r="M50" s="11">
        <v>56</v>
      </c>
      <c r="N50" s="11">
        <v>37</v>
      </c>
      <c r="O50" s="11">
        <v>91</v>
      </c>
      <c r="P50" s="11">
        <v>21</v>
      </c>
    </row>
    <row r="51" spans="1:17" x14ac:dyDescent="0.2">
      <c r="A51" s="28" t="s">
        <v>500</v>
      </c>
      <c r="B51" s="50">
        <f t="shared" si="1"/>
        <v>6.8621700879765397</v>
      </c>
      <c r="C51" s="12">
        <v>1</v>
      </c>
      <c r="D51" s="12">
        <v>2</v>
      </c>
      <c r="E51" s="12">
        <v>1</v>
      </c>
      <c r="F51" s="12">
        <v>26</v>
      </c>
      <c r="G51" s="12">
        <v>0</v>
      </c>
      <c r="H51" s="12">
        <v>0</v>
      </c>
      <c r="I51" s="43">
        <v>0</v>
      </c>
      <c r="J51" s="12">
        <v>34.1</v>
      </c>
      <c r="K51" s="12">
        <v>52</v>
      </c>
      <c r="L51" s="12">
        <v>26</v>
      </c>
      <c r="M51" s="12">
        <v>26</v>
      </c>
      <c r="N51" s="12">
        <v>12</v>
      </c>
      <c r="O51" s="12">
        <v>27</v>
      </c>
      <c r="P51" s="12">
        <v>3</v>
      </c>
      <c r="Q51" s="33"/>
    </row>
    <row r="52" spans="1:17" x14ac:dyDescent="0.2">
      <c r="A52" s="28" t="s">
        <v>498</v>
      </c>
      <c r="B52" s="50">
        <f t="shared" si="1"/>
        <v>2.6033057851239674</v>
      </c>
      <c r="C52" s="12">
        <v>3</v>
      </c>
      <c r="D52" s="12">
        <v>1</v>
      </c>
      <c r="E52" s="12">
        <v>3</v>
      </c>
      <c r="F52" s="12">
        <v>13</v>
      </c>
      <c r="G52" s="12">
        <v>0</v>
      </c>
      <c r="H52" s="12">
        <v>0</v>
      </c>
      <c r="I52" s="43">
        <v>0</v>
      </c>
      <c r="J52" s="12">
        <v>24.2</v>
      </c>
      <c r="K52" s="12">
        <v>25</v>
      </c>
      <c r="L52" s="12">
        <v>7</v>
      </c>
      <c r="M52" s="12">
        <v>7</v>
      </c>
      <c r="N52" s="12">
        <v>5</v>
      </c>
      <c r="O52" s="12">
        <v>16</v>
      </c>
      <c r="P52" s="12">
        <v>3</v>
      </c>
    </row>
    <row r="53" spans="1:17" x14ac:dyDescent="0.2">
      <c r="A53" s="73" t="s">
        <v>384</v>
      </c>
      <c r="B53" s="50">
        <f t="shared" si="1"/>
        <v>5.8695652173913047</v>
      </c>
      <c r="C53" s="72">
        <v>2</v>
      </c>
      <c r="D53" s="72">
        <v>1</v>
      </c>
      <c r="E53" s="72">
        <v>0</v>
      </c>
      <c r="F53" s="72">
        <v>6</v>
      </c>
      <c r="G53" s="72">
        <v>0</v>
      </c>
      <c r="H53" s="72">
        <v>0</v>
      </c>
      <c r="I53" s="72">
        <v>0</v>
      </c>
      <c r="J53" s="72">
        <v>9.1999999999999993</v>
      </c>
      <c r="K53" s="72">
        <v>8</v>
      </c>
      <c r="L53" s="72">
        <v>6</v>
      </c>
      <c r="M53" s="72">
        <v>6</v>
      </c>
      <c r="N53" s="72">
        <v>7</v>
      </c>
      <c r="O53" s="72">
        <v>8</v>
      </c>
      <c r="P53" s="72">
        <v>2</v>
      </c>
      <c r="Q53" s="33"/>
    </row>
    <row r="54" spans="1:17" x14ac:dyDescent="0.2">
      <c r="A54" s="73" t="s">
        <v>454</v>
      </c>
      <c r="B54" s="50">
        <f t="shared" si="1"/>
        <v>2.5714285714285712</v>
      </c>
      <c r="C54" s="72">
        <v>3</v>
      </c>
      <c r="D54" s="72">
        <v>0</v>
      </c>
      <c r="E54" s="72">
        <v>3</v>
      </c>
      <c r="F54" s="72">
        <v>37</v>
      </c>
      <c r="G54" s="72">
        <v>0</v>
      </c>
      <c r="H54" s="72">
        <v>0</v>
      </c>
      <c r="I54" s="72">
        <v>0</v>
      </c>
      <c r="J54" s="72">
        <v>63</v>
      </c>
      <c r="K54" s="72">
        <v>45</v>
      </c>
      <c r="L54" s="72">
        <v>20</v>
      </c>
      <c r="M54" s="72">
        <v>18</v>
      </c>
      <c r="N54" s="72">
        <v>9</v>
      </c>
      <c r="O54" s="72">
        <v>38</v>
      </c>
      <c r="P54" s="72">
        <v>12</v>
      </c>
      <c r="Q54" s="40"/>
    </row>
    <row r="55" spans="1:17" x14ac:dyDescent="0.2">
      <c r="A55" s="28" t="s">
        <v>308</v>
      </c>
      <c r="B55" s="50">
        <f t="shared" si="1"/>
        <v>3.296703296703297</v>
      </c>
      <c r="C55" s="12">
        <v>1</v>
      </c>
      <c r="D55" s="12">
        <v>3</v>
      </c>
      <c r="E55" s="12">
        <v>1</v>
      </c>
      <c r="F55" s="12">
        <v>52</v>
      </c>
      <c r="G55" s="12">
        <v>0</v>
      </c>
      <c r="H55" s="12">
        <v>0</v>
      </c>
      <c r="I55" s="43">
        <v>0</v>
      </c>
      <c r="J55" s="12">
        <v>114.66</v>
      </c>
      <c r="K55" s="12">
        <v>112</v>
      </c>
      <c r="L55" s="12">
        <v>52</v>
      </c>
      <c r="M55" s="12">
        <v>42</v>
      </c>
      <c r="N55" s="12">
        <v>43</v>
      </c>
      <c r="O55" s="12">
        <v>93</v>
      </c>
      <c r="P55" s="12">
        <v>7</v>
      </c>
      <c r="Q55" s="33"/>
    </row>
    <row r="56" spans="1:17" x14ac:dyDescent="0.2">
      <c r="A56" s="28" t="s">
        <v>345</v>
      </c>
      <c r="B56" s="50">
        <f t="shared" si="1"/>
        <v>5.5384615384615383</v>
      </c>
      <c r="C56" s="12">
        <v>3</v>
      </c>
      <c r="D56" s="12">
        <v>2</v>
      </c>
      <c r="E56" s="12">
        <v>3</v>
      </c>
      <c r="F56" s="12">
        <v>16</v>
      </c>
      <c r="G56" s="12">
        <v>4</v>
      </c>
      <c r="H56" s="12">
        <v>0</v>
      </c>
      <c r="I56" s="43">
        <v>0</v>
      </c>
      <c r="J56" s="50">
        <v>39</v>
      </c>
      <c r="K56" s="12">
        <v>44</v>
      </c>
      <c r="L56" s="12">
        <v>24</v>
      </c>
      <c r="M56" s="12">
        <v>24</v>
      </c>
      <c r="N56" s="12">
        <v>25</v>
      </c>
      <c r="O56" s="12">
        <v>17</v>
      </c>
      <c r="P56" s="12">
        <v>3</v>
      </c>
      <c r="Q56" s="33"/>
    </row>
    <row r="57" spans="1:17" x14ac:dyDescent="0.2">
      <c r="A57" s="28" t="s">
        <v>385</v>
      </c>
      <c r="B57" s="50">
        <f t="shared" si="1"/>
        <v>3.5494327390599674</v>
      </c>
      <c r="C57" s="12">
        <v>9</v>
      </c>
      <c r="D57" s="12">
        <v>11</v>
      </c>
      <c r="E57" s="12">
        <v>13</v>
      </c>
      <c r="F57" s="12">
        <v>158</v>
      </c>
      <c r="G57" s="12">
        <v>0</v>
      </c>
      <c r="H57" s="12">
        <v>0</v>
      </c>
      <c r="I57" s="43">
        <v>0</v>
      </c>
      <c r="J57" s="50">
        <v>185.1</v>
      </c>
      <c r="K57" s="12">
        <v>182</v>
      </c>
      <c r="L57" s="12">
        <v>92</v>
      </c>
      <c r="M57" s="12">
        <v>73</v>
      </c>
      <c r="N57" s="12">
        <v>67</v>
      </c>
      <c r="O57" s="12">
        <v>201</v>
      </c>
      <c r="P57" s="12">
        <v>23</v>
      </c>
      <c r="Q57" s="33"/>
    </row>
    <row r="58" spans="1:17" x14ac:dyDescent="0.2">
      <c r="A58" s="28" t="s">
        <v>455</v>
      </c>
      <c r="B58" s="50">
        <f t="shared" si="1"/>
        <v>1.9745958429561203</v>
      </c>
      <c r="C58" s="12">
        <v>17</v>
      </c>
      <c r="D58" s="12">
        <v>3</v>
      </c>
      <c r="E58" s="12">
        <v>49</v>
      </c>
      <c r="F58" s="12">
        <v>139</v>
      </c>
      <c r="G58" s="12">
        <v>0</v>
      </c>
      <c r="H58" s="12">
        <v>0</v>
      </c>
      <c r="I58" s="43">
        <v>0</v>
      </c>
      <c r="J58" s="50">
        <v>173.2</v>
      </c>
      <c r="K58" s="12">
        <v>119</v>
      </c>
      <c r="L58" s="12">
        <v>41</v>
      </c>
      <c r="M58" s="12">
        <v>38</v>
      </c>
      <c r="N58" s="12">
        <v>49</v>
      </c>
      <c r="O58" s="12">
        <v>225</v>
      </c>
      <c r="P58" s="12">
        <v>12</v>
      </c>
      <c r="Q58" s="33"/>
    </row>
    <row r="59" spans="1:17" x14ac:dyDescent="0.2">
      <c r="A59" s="28" t="s">
        <v>370</v>
      </c>
      <c r="B59" s="50">
        <f t="shared" si="1"/>
        <v>4.2798070296347355</v>
      </c>
      <c r="C59" s="12">
        <v>9</v>
      </c>
      <c r="D59" s="12">
        <v>13</v>
      </c>
      <c r="E59" s="12">
        <v>5</v>
      </c>
      <c r="F59" s="12">
        <v>91</v>
      </c>
      <c r="G59" s="12">
        <v>0</v>
      </c>
      <c r="H59" s="12">
        <v>0</v>
      </c>
      <c r="I59" s="43">
        <v>0</v>
      </c>
      <c r="J59" s="12">
        <v>145.1</v>
      </c>
      <c r="K59" s="12">
        <v>130</v>
      </c>
      <c r="L59" s="12">
        <v>75</v>
      </c>
      <c r="M59" s="12">
        <v>69</v>
      </c>
      <c r="N59" s="12">
        <v>85</v>
      </c>
      <c r="O59" s="12">
        <v>152</v>
      </c>
      <c r="P59" s="12">
        <v>14</v>
      </c>
      <c r="Q59" s="33"/>
    </row>
    <row r="60" spans="1:17" x14ac:dyDescent="0.2">
      <c r="A60" s="28" t="s">
        <v>386</v>
      </c>
      <c r="B60" s="50">
        <f t="shared" si="1"/>
        <v>5.7106598984771573</v>
      </c>
      <c r="C60" s="12">
        <v>6</v>
      </c>
      <c r="D60" s="12">
        <v>8</v>
      </c>
      <c r="E60" s="12">
        <v>0</v>
      </c>
      <c r="F60" s="12">
        <v>22</v>
      </c>
      <c r="G60" s="12">
        <v>22</v>
      </c>
      <c r="H60" s="12">
        <v>0</v>
      </c>
      <c r="I60" s="43">
        <v>0</v>
      </c>
      <c r="J60" s="50">
        <v>118.2</v>
      </c>
      <c r="K60" s="12">
        <v>153</v>
      </c>
      <c r="L60" s="12">
        <v>91</v>
      </c>
      <c r="M60" s="12">
        <v>75</v>
      </c>
      <c r="N60" s="12">
        <v>30</v>
      </c>
      <c r="O60" s="12">
        <v>72</v>
      </c>
      <c r="P60" s="12">
        <v>33</v>
      </c>
      <c r="Q60" s="33"/>
    </row>
    <row r="61" spans="1:17" x14ac:dyDescent="0.2">
      <c r="A61" s="16" t="s">
        <v>333</v>
      </c>
      <c r="B61" s="50">
        <f t="shared" si="1"/>
        <v>5.3283996299722478</v>
      </c>
      <c r="C61" s="11">
        <v>5</v>
      </c>
      <c r="D61" s="11">
        <v>7</v>
      </c>
      <c r="E61" s="11">
        <v>1</v>
      </c>
      <c r="F61" s="11">
        <v>94</v>
      </c>
      <c r="G61" s="11">
        <v>0</v>
      </c>
      <c r="H61" s="11">
        <v>0</v>
      </c>
      <c r="I61" s="11">
        <v>0</v>
      </c>
      <c r="J61" s="11">
        <v>108.1</v>
      </c>
      <c r="K61" s="11">
        <v>138</v>
      </c>
      <c r="L61" s="11">
        <v>80</v>
      </c>
      <c r="M61" s="11">
        <v>64</v>
      </c>
      <c r="N61" s="11">
        <v>54</v>
      </c>
      <c r="O61" s="11">
        <v>75</v>
      </c>
      <c r="P61" s="11">
        <v>12</v>
      </c>
      <c r="Q61" s="33"/>
    </row>
    <row r="62" spans="1:17" x14ac:dyDescent="0.2">
      <c r="A62" s="16" t="s">
        <v>338</v>
      </c>
      <c r="B62" s="50">
        <f t="shared" si="1"/>
        <v>4.1363462274990423</v>
      </c>
      <c r="C62" s="11">
        <v>13</v>
      </c>
      <c r="D62" s="11">
        <v>15</v>
      </c>
      <c r="E62" s="11">
        <v>4</v>
      </c>
      <c r="F62" s="11">
        <v>67</v>
      </c>
      <c r="G62" s="11">
        <v>33</v>
      </c>
      <c r="H62" s="11">
        <v>1</v>
      </c>
      <c r="I62" s="11">
        <v>0</v>
      </c>
      <c r="J62" s="11">
        <v>261.10000000000002</v>
      </c>
      <c r="K62" s="11">
        <v>283</v>
      </c>
      <c r="L62" s="11">
        <v>137</v>
      </c>
      <c r="M62" s="11">
        <v>120</v>
      </c>
      <c r="N62" s="11">
        <v>78</v>
      </c>
      <c r="O62" s="11">
        <v>261</v>
      </c>
      <c r="P62" s="11">
        <v>24</v>
      </c>
    </row>
    <row r="63" spans="1:17" x14ac:dyDescent="0.2">
      <c r="A63" s="28" t="s">
        <v>496</v>
      </c>
      <c r="B63" s="50">
        <f t="shared" si="1"/>
        <v>4.5480067377877598</v>
      </c>
      <c r="C63" s="12">
        <v>15</v>
      </c>
      <c r="D63" s="12">
        <v>9</v>
      </c>
      <c r="E63" s="12">
        <v>1</v>
      </c>
      <c r="F63" s="12">
        <v>36</v>
      </c>
      <c r="G63" s="12">
        <v>31</v>
      </c>
      <c r="H63" s="12">
        <v>0</v>
      </c>
      <c r="I63" s="43">
        <v>0</v>
      </c>
      <c r="J63" s="50">
        <v>178.1</v>
      </c>
      <c r="K63" s="12">
        <v>171</v>
      </c>
      <c r="L63" s="12">
        <v>92</v>
      </c>
      <c r="M63" s="12">
        <v>90</v>
      </c>
      <c r="N63" s="12">
        <v>94</v>
      </c>
      <c r="O63" s="12">
        <v>148</v>
      </c>
      <c r="P63" s="12">
        <v>31</v>
      </c>
      <c r="Q63" s="33"/>
    </row>
    <row r="64" spans="1:17" x14ac:dyDescent="0.2">
      <c r="A64" s="28" t="s">
        <v>387</v>
      </c>
      <c r="B64" s="50">
        <f t="shared" si="1"/>
        <v>5.6643356643356642</v>
      </c>
      <c r="C64" s="12">
        <v>6</v>
      </c>
      <c r="D64" s="12">
        <v>4</v>
      </c>
      <c r="E64" s="12">
        <v>6</v>
      </c>
      <c r="F64" s="12">
        <v>115</v>
      </c>
      <c r="G64" s="12">
        <v>0</v>
      </c>
      <c r="H64" s="12">
        <v>0</v>
      </c>
      <c r="I64" s="43">
        <v>0</v>
      </c>
      <c r="J64" s="50">
        <v>100.1</v>
      </c>
      <c r="K64" s="12">
        <v>121</v>
      </c>
      <c r="L64" s="12">
        <v>68</v>
      </c>
      <c r="M64" s="12">
        <v>63</v>
      </c>
      <c r="N64" s="12">
        <v>31</v>
      </c>
      <c r="O64" s="12">
        <v>81</v>
      </c>
      <c r="P64" s="12">
        <v>25</v>
      </c>
    </row>
    <row r="65" spans="1:17" x14ac:dyDescent="0.2">
      <c r="A65" s="73" t="s">
        <v>477</v>
      </c>
      <c r="B65" s="50">
        <f t="shared" si="1"/>
        <v>5.4362416107382554</v>
      </c>
      <c r="C65" s="72">
        <v>7</v>
      </c>
      <c r="D65" s="72">
        <v>13</v>
      </c>
      <c r="E65" s="72">
        <v>0</v>
      </c>
      <c r="F65" s="72">
        <v>24</v>
      </c>
      <c r="G65" s="72">
        <v>24</v>
      </c>
      <c r="H65" s="72">
        <v>0</v>
      </c>
      <c r="I65" s="72">
        <v>0</v>
      </c>
      <c r="J65" s="72">
        <v>149</v>
      </c>
      <c r="K65" s="72">
        <v>160</v>
      </c>
      <c r="L65" s="72">
        <v>100</v>
      </c>
      <c r="M65" s="72">
        <v>90</v>
      </c>
      <c r="N65" s="72">
        <v>48</v>
      </c>
      <c r="O65" s="72">
        <v>111</v>
      </c>
      <c r="P65" s="72">
        <v>29</v>
      </c>
    </row>
    <row r="66" spans="1:17" x14ac:dyDescent="0.2">
      <c r="A66" s="28" t="s">
        <v>321</v>
      </c>
      <c r="B66" s="50">
        <f t="shared" ref="B66:B97" si="2">M66/J66*9</f>
        <v>1.5728155339805825</v>
      </c>
      <c r="C66" s="12">
        <v>7</v>
      </c>
      <c r="D66" s="12">
        <v>3</v>
      </c>
      <c r="E66" s="12">
        <v>2</v>
      </c>
      <c r="F66" s="12">
        <v>81</v>
      </c>
      <c r="G66" s="12">
        <v>0</v>
      </c>
      <c r="H66" s="12">
        <v>0</v>
      </c>
      <c r="I66" s="43">
        <v>0</v>
      </c>
      <c r="J66" s="12">
        <v>103</v>
      </c>
      <c r="K66" s="12">
        <v>55</v>
      </c>
      <c r="L66" s="12">
        <v>23</v>
      </c>
      <c r="M66" s="12">
        <v>18</v>
      </c>
      <c r="N66" s="12">
        <v>57</v>
      </c>
      <c r="O66" s="12">
        <v>77</v>
      </c>
      <c r="P66" s="12">
        <v>2</v>
      </c>
    </row>
    <row r="67" spans="1:17" x14ac:dyDescent="0.2">
      <c r="A67" s="16" t="s">
        <v>407</v>
      </c>
      <c r="B67" s="50">
        <f t="shared" si="2"/>
        <v>4.0654205607476639</v>
      </c>
      <c r="C67" s="11">
        <v>3</v>
      </c>
      <c r="D67" s="11">
        <v>4</v>
      </c>
      <c r="E67" s="11">
        <v>3</v>
      </c>
      <c r="F67" s="11">
        <v>47</v>
      </c>
      <c r="G67" s="11">
        <v>0</v>
      </c>
      <c r="H67" s="11">
        <v>0</v>
      </c>
      <c r="I67" s="11">
        <v>0</v>
      </c>
      <c r="J67" s="11">
        <v>64.2</v>
      </c>
      <c r="K67" s="11">
        <v>42</v>
      </c>
      <c r="L67" s="11">
        <v>31</v>
      </c>
      <c r="M67" s="11">
        <v>29</v>
      </c>
      <c r="N67" s="11">
        <v>39</v>
      </c>
      <c r="O67" s="11">
        <v>88</v>
      </c>
      <c r="P67" s="11">
        <v>11</v>
      </c>
      <c r="Q67" s="33"/>
    </row>
    <row r="68" spans="1:17" x14ac:dyDescent="0.2">
      <c r="A68" s="28" t="s">
        <v>288</v>
      </c>
      <c r="B68" s="50">
        <f t="shared" si="2"/>
        <v>4.1814159292035402</v>
      </c>
      <c r="C68" s="12">
        <v>14</v>
      </c>
      <c r="D68" s="12">
        <v>11</v>
      </c>
      <c r="E68" s="12">
        <v>0</v>
      </c>
      <c r="F68" s="12">
        <v>33</v>
      </c>
      <c r="G68" s="12">
        <v>33</v>
      </c>
      <c r="H68" s="12">
        <v>4</v>
      </c>
      <c r="I68" s="43">
        <v>2</v>
      </c>
      <c r="J68" s="12">
        <v>226</v>
      </c>
      <c r="K68" s="12">
        <v>250</v>
      </c>
      <c r="L68" s="12">
        <v>112</v>
      </c>
      <c r="M68" s="12">
        <v>105</v>
      </c>
      <c r="N68" s="12">
        <v>60</v>
      </c>
      <c r="O68" s="12">
        <v>124</v>
      </c>
      <c r="P68" s="12">
        <v>29</v>
      </c>
      <c r="Q68" s="33"/>
    </row>
    <row r="69" spans="1:17" x14ac:dyDescent="0.2">
      <c r="A69" s="16" t="s">
        <v>377</v>
      </c>
      <c r="B69" s="50">
        <f t="shared" si="2"/>
        <v>4.1660015961691936</v>
      </c>
      <c r="C69" s="11">
        <v>2</v>
      </c>
      <c r="D69" s="11">
        <v>4</v>
      </c>
      <c r="E69" s="11">
        <v>8</v>
      </c>
      <c r="F69" s="11">
        <v>87</v>
      </c>
      <c r="G69" s="11">
        <v>1</v>
      </c>
      <c r="H69" s="11">
        <v>0</v>
      </c>
      <c r="I69" s="11">
        <v>0</v>
      </c>
      <c r="J69" s="11">
        <v>125.3</v>
      </c>
      <c r="K69" s="11">
        <v>128</v>
      </c>
      <c r="L69" s="11">
        <v>62</v>
      </c>
      <c r="M69" s="11">
        <v>58</v>
      </c>
      <c r="N69" s="11">
        <v>43</v>
      </c>
      <c r="O69" s="11">
        <v>75</v>
      </c>
      <c r="P69" s="11">
        <v>12</v>
      </c>
    </row>
    <row r="70" spans="1:17" x14ac:dyDescent="0.2">
      <c r="A70" s="28" t="s">
        <v>353</v>
      </c>
      <c r="B70" s="50">
        <f t="shared" si="2"/>
        <v>4.8461538461538458</v>
      </c>
      <c r="C70" s="12">
        <v>9</v>
      </c>
      <c r="D70" s="12">
        <v>17</v>
      </c>
      <c r="E70" s="12">
        <v>23</v>
      </c>
      <c r="F70" s="12">
        <v>167</v>
      </c>
      <c r="G70" s="12">
        <v>0</v>
      </c>
      <c r="H70" s="12">
        <v>0</v>
      </c>
      <c r="I70" s="43">
        <v>0</v>
      </c>
      <c r="J70" s="50">
        <v>221</v>
      </c>
      <c r="K70" s="12">
        <v>233</v>
      </c>
      <c r="L70" s="12">
        <v>125</v>
      </c>
      <c r="M70" s="12">
        <v>119</v>
      </c>
      <c r="N70" s="12">
        <v>91</v>
      </c>
      <c r="O70" s="12">
        <v>296</v>
      </c>
      <c r="P70" s="12">
        <v>44</v>
      </c>
      <c r="Q70" s="33"/>
    </row>
    <row r="71" spans="1:17" x14ac:dyDescent="0.2">
      <c r="A71" s="28" t="s">
        <v>378</v>
      </c>
      <c r="B71" s="50">
        <f t="shared" si="2"/>
        <v>3.0625686059275523</v>
      </c>
      <c r="C71" s="12">
        <v>6</v>
      </c>
      <c r="D71" s="12">
        <v>6</v>
      </c>
      <c r="E71" s="12">
        <v>9</v>
      </c>
      <c r="F71" s="12">
        <v>60</v>
      </c>
      <c r="G71" s="12">
        <v>0</v>
      </c>
      <c r="H71" s="12">
        <v>0</v>
      </c>
      <c r="I71" s="43">
        <v>0</v>
      </c>
      <c r="J71" s="12">
        <v>91.1</v>
      </c>
      <c r="K71" s="12">
        <v>65</v>
      </c>
      <c r="L71" s="12">
        <v>31</v>
      </c>
      <c r="M71" s="12">
        <v>31</v>
      </c>
      <c r="N71" s="12">
        <v>27</v>
      </c>
      <c r="O71" s="12">
        <v>109</v>
      </c>
      <c r="P71" s="12">
        <v>6</v>
      </c>
      <c r="Q71" s="33"/>
    </row>
    <row r="72" spans="1:17" x14ac:dyDescent="0.2">
      <c r="A72" s="28" t="s">
        <v>379</v>
      </c>
      <c r="B72" s="50">
        <f t="shared" si="2"/>
        <v>4.3326039387308537</v>
      </c>
      <c r="C72" s="12">
        <v>0</v>
      </c>
      <c r="D72" s="12">
        <v>7</v>
      </c>
      <c r="E72" s="12">
        <v>8</v>
      </c>
      <c r="F72" s="12">
        <v>82</v>
      </c>
      <c r="G72" s="12">
        <v>0</v>
      </c>
      <c r="H72" s="12">
        <v>0</v>
      </c>
      <c r="I72" s="43">
        <v>0</v>
      </c>
      <c r="J72" s="50">
        <v>137.1</v>
      </c>
      <c r="K72" s="12">
        <v>136</v>
      </c>
      <c r="L72" s="12">
        <v>68</v>
      </c>
      <c r="M72" s="12">
        <v>66</v>
      </c>
      <c r="N72" s="12">
        <v>25</v>
      </c>
      <c r="O72" s="12">
        <v>113</v>
      </c>
      <c r="P72" s="12">
        <v>27</v>
      </c>
    </row>
    <row r="73" spans="1:17" x14ac:dyDescent="0.2">
      <c r="A73" s="28" t="s">
        <v>456</v>
      </c>
      <c r="B73" s="50">
        <f t="shared" si="2"/>
        <v>5.1428571428571423</v>
      </c>
      <c r="C73" s="12">
        <v>0</v>
      </c>
      <c r="D73" s="12">
        <v>1</v>
      </c>
      <c r="E73" s="12">
        <v>0</v>
      </c>
      <c r="F73" s="12">
        <v>32</v>
      </c>
      <c r="G73" s="12">
        <v>0</v>
      </c>
      <c r="H73" s="12">
        <v>0</v>
      </c>
      <c r="I73" s="43">
        <v>0</v>
      </c>
      <c r="J73" s="12">
        <v>49</v>
      </c>
      <c r="K73" s="12">
        <v>50</v>
      </c>
      <c r="L73" s="12">
        <v>33</v>
      </c>
      <c r="M73" s="12">
        <v>28</v>
      </c>
      <c r="N73" s="12">
        <v>26</v>
      </c>
      <c r="O73" s="12">
        <v>48</v>
      </c>
      <c r="P73" s="12">
        <v>18</v>
      </c>
      <c r="Q73" s="33"/>
    </row>
    <row r="74" spans="1:17" x14ac:dyDescent="0.2">
      <c r="A74" s="28" t="s">
        <v>354</v>
      </c>
      <c r="B74" s="50">
        <f t="shared" si="2"/>
        <v>5.209003215434084</v>
      </c>
      <c r="C74" s="12">
        <v>4</v>
      </c>
      <c r="D74" s="12">
        <v>5</v>
      </c>
      <c r="E74" s="12">
        <v>5</v>
      </c>
      <c r="F74" s="12">
        <v>43</v>
      </c>
      <c r="G74" s="12">
        <v>0</v>
      </c>
      <c r="H74" s="12">
        <v>0</v>
      </c>
      <c r="I74" s="43">
        <v>0</v>
      </c>
      <c r="J74" s="12">
        <v>62.2</v>
      </c>
      <c r="K74" s="12">
        <v>60</v>
      </c>
      <c r="L74" s="12">
        <v>47</v>
      </c>
      <c r="M74" s="12">
        <v>36</v>
      </c>
      <c r="N74" s="12">
        <v>37</v>
      </c>
      <c r="O74" s="12">
        <v>73</v>
      </c>
      <c r="P74" s="12">
        <v>10</v>
      </c>
      <c r="Q74" s="33"/>
    </row>
    <row r="75" spans="1:17" x14ac:dyDescent="0.2">
      <c r="A75" s="16" t="s">
        <v>371</v>
      </c>
      <c r="B75" s="50">
        <f t="shared" si="2"/>
        <v>5.5479452054794525</v>
      </c>
      <c r="C75" s="11">
        <v>1</v>
      </c>
      <c r="D75" s="11">
        <v>5</v>
      </c>
      <c r="E75" s="11">
        <v>4</v>
      </c>
      <c r="F75" s="11">
        <v>52</v>
      </c>
      <c r="G75" s="11">
        <v>0</v>
      </c>
      <c r="H75" s="11">
        <v>0</v>
      </c>
      <c r="I75" s="11">
        <v>0</v>
      </c>
      <c r="J75" s="11">
        <v>73</v>
      </c>
      <c r="K75" s="11">
        <v>91</v>
      </c>
      <c r="L75" s="11">
        <v>53</v>
      </c>
      <c r="M75" s="11">
        <v>45</v>
      </c>
      <c r="N75" s="11">
        <v>40</v>
      </c>
      <c r="O75" s="11">
        <v>72</v>
      </c>
      <c r="P75" s="11">
        <v>11</v>
      </c>
    </row>
    <row r="76" spans="1:17" x14ac:dyDescent="0.2">
      <c r="A76" s="28" t="s">
        <v>318</v>
      </c>
      <c r="B76" s="50">
        <f t="shared" si="2"/>
        <v>4.1779255871960093</v>
      </c>
      <c r="C76" s="12">
        <v>5</v>
      </c>
      <c r="D76" s="12">
        <v>6</v>
      </c>
      <c r="E76" s="12">
        <v>4</v>
      </c>
      <c r="F76" s="12">
        <v>105</v>
      </c>
      <c r="G76" s="12">
        <v>0</v>
      </c>
      <c r="H76" s="12">
        <v>0</v>
      </c>
      <c r="I76" s="43">
        <v>0</v>
      </c>
      <c r="J76" s="50">
        <v>144.32999999999998</v>
      </c>
      <c r="K76" s="12">
        <v>146</v>
      </c>
      <c r="L76" s="12">
        <v>77</v>
      </c>
      <c r="M76" s="12">
        <v>67</v>
      </c>
      <c r="N76" s="12">
        <v>70</v>
      </c>
      <c r="O76" s="12">
        <v>116</v>
      </c>
      <c r="P76" s="12">
        <v>18</v>
      </c>
    </row>
    <row r="77" spans="1:17" x14ac:dyDescent="0.2">
      <c r="A77" s="16" t="s">
        <v>457</v>
      </c>
      <c r="B77" s="50">
        <f t="shared" si="2"/>
        <v>2.2456813819577732</v>
      </c>
      <c r="C77" s="11">
        <v>4</v>
      </c>
      <c r="D77" s="11">
        <v>2</v>
      </c>
      <c r="E77" s="11">
        <v>3</v>
      </c>
      <c r="F77" s="11">
        <v>29</v>
      </c>
      <c r="G77" s="11">
        <v>0</v>
      </c>
      <c r="H77" s="11">
        <v>0</v>
      </c>
      <c r="I77" s="11">
        <v>0</v>
      </c>
      <c r="J77" s="11">
        <v>52.1</v>
      </c>
      <c r="K77" s="11">
        <v>41</v>
      </c>
      <c r="L77" s="11">
        <v>13</v>
      </c>
      <c r="M77" s="11">
        <v>13</v>
      </c>
      <c r="N77" s="11">
        <v>18</v>
      </c>
      <c r="O77" s="11">
        <v>49</v>
      </c>
      <c r="P77" s="11">
        <v>4</v>
      </c>
    </row>
    <row r="78" spans="1:17" x14ac:dyDescent="0.2">
      <c r="A78" s="28" t="s">
        <v>361</v>
      </c>
      <c r="B78" s="50">
        <f t="shared" si="2"/>
        <v>3.9230769230769234</v>
      </c>
      <c r="C78" s="12">
        <v>2</v>
      </c>
      <c r="D78" s="12">
        <v>6</v>
      </c>
      <c r="E78" s="12">
        <v>2</v>
      </c>
      <c r="F78" s="12">
        <v>57</v>
      </c>
      <c r="G78" s="12">
        <v>0</v>
      </c>
      <c r="H78" s="12">
        <v>0</v>
      </c>
      <c r="I78" s="43">
        <v>0</v>
      </c>
      <c r="J78" s="12">
        <v>78</v>
      </c>
      <c r="K78" s="12">
        <v>76</v>
      </c>
      <c r="L78" s="12">
        <v>35</v>
      </c>
      <c r="M78" s="12">
        <v>34</v>
      </c>
      <c r="N78" s="12">
        <v>35</v>
      </c>
      <c r="O78" s="12">
        <v>37</v>
      </c>
      <c r="P78" s="12">
        <v>9</v>
      </c>
      <c r="Q78" s="33"/>
    </row>
    <row r="79" spans="1:17" x14ac:dyDescent="0.2">
      <c r="A79" s="28" t="s">
        <v>408</v>
      </c>
      <c r="B79" s="50">
        <f t="shared" si="2"/>
        <v>3.0389610389610389</v>
      </c>
      <c r="C79" s="12">
        <v>6</v>
      </c>
      <c r="D79" s="12">
        <v>0</v>
      </c>
      <c r="E79" s="12">
        <v>2</v>
      </c>
      <c r="F79" s="12">
        <v>74</v>
      </c>
      <c r="G79" s="12">
        <v>0</v>
      </c>
      <c r="H79" s="12">
        <v>0</v>
      </c>
      <c r="I79" s="43">
        <v>0</v>
      </c>
      <c r="J79" s="50">
        <v>77</v>
      </c>
      <c r="K79" s="12">
        <v>78</v>
      </c>
      <c r="L79" s="12">
        <v>30</v>
      </c>
      <c r="M79" s="12">
        <v>26</v>
      </c>
      <c r="N79" s="12">
        <v>21</v>
      </c>
      <c r="O79" s="12">
        <v>79</v>
      </c>
      <c r="P79" s="12">
        <v>6</v>
      </c>
    </row>
    <row r="80" spans="1:17" x14ac:dyDescent="0.2">
      <c r="A80" s="10" t="s">
        <v>300</v>
      </c>
      <c r="B80" s="50">
        <f t="shared" si="2"/>
        <v>4.8102198440299953</v>
      </c>
      <c r="C80" s="11">
        <v>82</v>
      </c>
      <c r="D80" s="11">
        <v>108</v>
      </c>
      <c r="E80" s="11">
        <v>0</v>
      </c>
      <c r="F80" s="11">
        <v>264</v>
      </c>
      <c r="G80" s="11">
        <v>255</v>
      </c>
      <c r="H80" s="11">
        <v>30</v>
      </c>
      <c r="I80" s="11">
        <v>7</v>
      </c>
      <c r="J80" s="11">
        <v>1601.5900000000001</v>
      </c>
      <c r="K80" s="11">
        <v>1778</v>
      </c>
      <c r="L80" s="11">
        <v>944</v>
      </c>
      <c r="M80" s="11">
        <v>856</v>
      </c>
      <c r="N80" s="11">
        <v>495</v>
      </c>
      <c r="O80" s="11">
        <v>861</v>
      </c>
      <c r="P80" s="11">
        <v>223</v>
      </c>
      <c r="Q80" s="33"/>
    </row>
    <row r="81" spans="1:17" x14ac:dyDescent="0.2">
      <c r="A81" s="28" t="s">
        <v>478</v>
      </c>
      <c r="B81" s="50">
        <f t="shared" si="2"/>
        <v>3.5264054514480412</v>
      </c>
      <c r="C81" s="12">
        <v>21</v>
      </c>
      <c r="D81" s="12">
        <v>14</v>
      </c>
      <c r="E81" s="12">
        <v>6</v>
      </c>
      <c r="F81" s="12">
        <v>140</v>
      </c>
      <c r="G81" s="12">
        <v>35</v>
      </c>
      <c r="H81" s="12">
        <v>0</v>
      </c>
      <c r="I81" s="43">
        <v>0</v>
      </c>
      <c r="J81" s="50">
        <v>352.2</v>
      </c>
      <c r="K81" s="12">
        <v>260</v>
      </c>
      <c r="L81" s="12">
        <v>147</v>
      </c>
      <c r="M81" s="12">
        <v>138</v>
      </c>
      <c r="N81" s="12">
        <v>176</v>
      </c>
      <c r="O81" s="12">
        <v>374</v>
      </c>
      <c r="P81" s="12">
        <v>41</v>
      </c>
      <c r="Q81" s="33"/>
    </row>
    <row r="82" spans="1:17" x14ac:dyDescent="0.2">
      <c r="A82" s="16" t="s">
        <v>309</v>
      </c>
      <c r="B82" s="50">
        <f t="shared" si="2"/>
        <v>5.0929668552950682</v>
      </c>
      <c r="C82" s="11">
        <v>1</v>
      </c>
      <c r="D82" s="11">
        <v>2</v>
      </c>
      <c r="E82" s="11">
        <v>2</v>
      </c>
      <c r="F82" s="11">
        <v>56</v>
      </c>
      <c r="G82" s="11">
        <v>0</v>
      </c>
      <c r="H82" s="11">
        <v>0</v>
      </c>
      <c r="I82" s="11">
        <v>0</v>
      </c>
      <c r="J82" s="11">
        <v>111.33</v>
      </c>
      <c r="K82" s="11">
        <v>122</v>
      </c>
      <c r="L82" s="11">
        <v>80</v>
      </c>
      <c r="M82" s="11">
        <v>63</v>
      </c>
      <c r="N82" s="11">
        <v>73</v>
      </c>
      <c r="O82" s="11">
        <v>71</v>
      </c>
      <c r="P82" s="11">
        <v>10</v>
      </c>
    </row>
    <row r="83" spans="1:17" x14ac:dyDescent="0.2">
      <c r="A83" s="28" t="s">
        <v>409</v>
      </c>
      <c r="B83" s="50">
        <f t="shared" si="2"/>
        <v>5.0602409638554215</v>
      </c>
      <c r="C83" s="12">
        <v>11</v>
      </c>
      <c r="D83" s="12">
        <v>19</v>
      </c>
      <c r="E83" s="12">
        <v>0</v>
      </c>
      <c r="F83" s="12">
        <v>41</v>
      </c>
      <c r="G83" s="12">
        <v>41</v>
      </c>
      <c r="H83" s="12">
        <v>0</v>
      </c>
      <c r="I83" s="43">
        <v>0</v>
      </c>
      <c r="J83" s="50">
        <v>224.1</v>
      </c>
      <c r="K83" s="12">
        <v>234</v>
      </c>
      <c r="L83" s="12">
        <v>136</v>
      </c>
      <c r="M83" s="12">
        <v>126</v>
      </c>
      <c r="N83" s="12">
        <v>81</v>
      </c>
      <c r="O83" s="12">
        <v>194</v>
      </c>
      <c r="P83" s="12">
        <v>36</v>
      </c>
      <c r="Q83" s="33"/>
    </row>
    <row r="84" spans="1:17" x14ac:dyDescent="0.2">
      <c r="A84" s="73" t="s">
        <v>301</v>
      </c>
      <c r="B84" s="50">
        <f t="shared" si="2"/>
        <v>1.55799192152337</v>
      </c>
      <c r="C84" s="72">
        <v>0</v>
      </c>
      <c r="D84" s="72">
        <v>1</v>
      </c>
      <c r="E84" s="72">
        <v>6</v>
      </c>
      <c r="F84" s="72">
        <v>14</v>
      </c>
      <c r="G84" s="72">
        <v>0</v>
      </c>
      <c r="H84" s="72">
        <v>0</v>
      </c>
      <c r="I84" s="72">
        <v>0</v>
      </c>
      <c r="J84" s="72">
        <v>17.329999999999998</v>
      </c>
      <c r="K84" s="72">
        <v>11</v>
      </c>
      <c r="L84" s="72">
        <v>3</v>
      </c>
      <c r="M84" s="72">
        <v>3</v>
      </c>
      <c r="N84" s="72">
        <v>2</v>
      </c>
      <c r="O84" s="72">
        <v>15</v>
      </c>
      <c r="P84" s="72">
        <v>1</v>
      </c>
      <c r="Q84" s="33"/>
    </row>
    <row r="85" spans="1:17" x14ac:dyDescent="0.2">
      <c r="A85" s="28" t="s">
        <v>339</v>
      </c>
      <c r="B85" s="50">
        <f t="shared" si="2"/>
        <v>5.0967928344409126</v>
      </c>
      <c r="C85" s="12">
        <v>34</v>
      </c>
      <c r="D85" s="12">
        <v>41</v>
      </c>
      <c r="E85" s="12">
        <v>2</v>
      </c>
      <c r="F85" s="12">
        <v>142</v>
      </c>
      <c r="G85" s="12">
        <v>98</v>
      </c>
      <c r="H85" s="12">
        <v>3</v>
      </c>
      <c r="I85" s="43">
        <v>0</v>
      </c>
      <c r="J85" s="50">
        <v>692.2</v>
      </c>
      <c r="K85" s="12">
        <v>776</v>
      </c>
      <c r="L85" s="12">
        <v>417</v>
      </c>
      <c r="M85" s="12">
        <v>392</v>
      </c>
      <c r="N85" s="12">
        <v>126</v>
      </c>
      <c r="O85" s="12">
        <v>444</v>
      </c>
      <c r="P85" s="12">
        <v>157</v>
      </c>
      <c r="Q85" s="33"/>
    </row>
    <row r="86" spans="1:17" x14ac:dyDescent="0.2">
      <c r="A86" s="28" t="s">
        <v>312</v>
      </c>
      <c r="B86" s="50">
        <f t="shared" si="2"/>
        <v>3.5579372748835985</v>
      </c>
      <c r="C86" s="12">
        <v>15</v>
      </c>
      <c r="D86" s="12">
        <v>12</v>
      </c>
      <c r="E86" s="12">
        <v>0</v>
      </c>
      <c r="F86" s="12">
        <v>32</v>
      </c>
      <c r="G86" s="12">
        <v>32</v>
      </c>
      <c r="H86" s="12">
        <v>6</v>
      </c>
      <c r="I86" s="43">
        <v>3</v>
      </c>
      <c r="J86" s="50">
        <v>227.66</v>
      </c>
      <c r="K86" s="12">
        <v>188</v>
      </c>
      <c r="L86" s="12">
        <v>100</v>
      </c>
      <c r="M86" s="12">
        <v>90</v>
      </c>
      <c r="N86" s="12">
        <v>55</v>
      </c>
      <c r="O86" s="12">
        <v>185</v>
      </c>
      <c r="P86" s="12">
        <v>29</v>
      </c>
      <c r="Q86" s="33"/>
    </row>
    <row r="87" spans="1:17" x14ac:dyDescent="0.2">
      <c r="A87" s="73" t="s">
        <v>388</v>
      </c>
      <c r="B87" s="50">
        <f t="shared" si="2"/>
        <v>6.7058823529411766</v>
      </c>
      <c r="C87" s="72">
        <v>2</v>
      </c>
      <c r="D87" s="72">
        <v>4</v>
      </c>
      <c r="E87" s="72">
        <v>6</v>
      </c>
      <c r="F87" s="72">
        <v>36</v>
      </c>
      <c r="G87" s="72">
        <v>0</v>
      </c>
      <c r="H87" s="72">
        <v>0</v>
      </c>
      <c r="I87" s="72">
        <v>0</v>
      </c>
      <c r="J87" s="72">
        <v>51</v>
      </c>
      <c r="K87" s="72">
        <v>60</v>
      </c>
      <c r="L87" s="72">
        <v>40</v>
      </c>
      <c r="M87" s="72">
        <v>38</v>
      </c>
      <c r="N87" s="72">
        <v>35</v>
      </c>
      <c r="O87" s="72">
        <v>49</v>
      </c>
      <c r="P87" s="72">
        <v>6</v>
      </c>
    </row>
    <row r="88" spans="1:17" x14ac:dyDescent="0.2">
      <c r="A88" s="28" t="s">
        <v>389</v>
      </c>
      <c r="B88" s="50">
        <f t="shared" si="2"/>
        <v>5.1634793337446023</v>
      </c>
      <c r="C88" s="12">
        <v>8</v>
      </c>
      <c r="D88" s="12">
        <v>12</v>
      </c>
      <c r="E88" s="12">
        <v>16</v>
      </c>
      <c r="F88" s="12">
        <v>154</v>
      </c>
      <c r="G88" s="12">
        <v>0</v>
      </c>
      <c r="H88" s="12">
        <v>0</v>
      </c>
      <c r="I88" s="43">
        <v>0</v>
      </c>
      <c r="J88" s="50">
        <v>162.1</v>
      </c>
      <c r="K88" s="12">
        <v>173</v>
      </c>
      <c r="L88" s="12">
        <v>100</v>
      </c>
      <c r="M88" s="12">
        <v>93</v>
      </c>
      <c r="N88" s="12">
        <v>94</v>
      </c>
      <c r="O88" s="12">
        <v>187</v>
      </c>
      <c r="P88" s="12">
        <v>23</v>
      </c>
      <c r="Q88" s="33"/>
    </row>
    <row r="89" spans="1:17" x14ac:dyDescent="0.2">
      <c r="A89" s="28" t="s">
        <v>458</v>
      </c>
      <c r="B89" s="50">
        <f t="shared" si="2"/>
        <v>4.1242362525458249</v>
      </c>
      <c r="C89" s="12">
        <v>4</v>
      </c>
      <c r="D89" s="12">
        <v>5</v>
      </c>
      <c r="E89" s="12">
        <v>3</v>
      </c>
      <c r="F89" s="12">
        <v>85</v>
      </c>
      <c r="G89" s="12">
        <v>0</v>
      </c>
      <c r="H89" s="12">
        <v>0</v>
      </c>
      <c r="I89" s="43">
        <v>0</v>
      </c>
      <c r="J89" s="12">
        <v>98.2</v>
      </c>
      <c r="K89" s="12">
        <v>75</v>
      </c>
      <c r="L89" s="12">
        <v>48</v>
      </c>
      <c r="M89" s="12">
        <v>45</v>
      </c>
      <c r="N89" s="12">
        <v>37</v>
      </c>
      <c r="O89" s="12">
        <v>134</v>
      </c>
      <c r="P89" s="12">
        <v>23</v>
      </c>
    </row>
    <row r="90" spans="1:17" x14ac:dyDescent="0.2">
      <c r="A90" s="28" t="s">
        <v>362</v>
      </c>
      <c r="B90" s="50">
        <f t="shared" si="2"/>
        <v>3.1892274982282074</v>
      </c>
      <c r="C90" s="12">
        <v>13</v>
      </c>
      <c r="D90" s="12">
        <v>8</v>
      </c>
      <c r="E90" s="12">
        <v>5</v>
      </c>
      <c r="F90" s="12">
        <v>94</v>
      </c>
      <c r="G90" s="12">
        <v>0</v>
      </c>
      <c r="H90" s="12">
        <v>0</v>
      </c>
      <c r="I90" s="43">
        <v>0</v>
      </c>
      <c r="J90" s="50">
        <v>141.1</v>
      </c>
      <c r="K90" s="12">
        <v>131</v>
      </c>
      <c r="L90" s="12">
        <v>55</v>
      </c>
      <c r="M90" s="12">
        <v>50</v>
      </c>
      <c r="N90" s="12">
        <v>47</v>
      </c>
      <c r="O90" s="12">
        <v>169</v>
      </c>
      <c r="P90" s="12">
        <v>9</v>
      </c>
      <c r="Q90" s="40"/>
    </row>
    <row r="91" spans="1:17" x14ac:dyDescent="0.2">
      <c r="A91" s="28" t="s">
        <v>390</v>
      </c>
      <c r="B91" s="50">
        <f t="shared" si="2"/>
        <v>0</v>
      </c>
      <c r="C91" s="12">
        <v>0</v>
      </c>
      <c r="D91" s="12">
        <v>0</v>
      </c>
      <c r="E91" s="12">
        <v>2</v>
      </c>
      <c r="F91" s="12">
        <v>5</v>
      </c>
      <c r="G91" s="12">
        <v>0</v>
      </c>
      <c r="H91" s="12">
        <v>0</v>
      </c>
      <c r="I91" s="43">
        <v>0</v>
      </c>
      <c r="J91" s="12">
        <v>3.2</v>
      </c>
      <c r="K91" s="12">
        <v>2</v>
      </c>
      <c r="L91" s="12">
        <v>0</v>
      </c>
      <c r="M91" s="12">
        <v>0</v>
      </c>
      <c r="N91" s="12">
        <v>1</v>
      </c>
      <c r="O91" s="12">
        <v>3</v>
      </c>
      <c r="P91" s="12">
        <v>0</v>
      </c>
      <c r="Q91" s="33"/>
    </row>
    <row r="92" spans="1:17" x14ac:dyDescent="0.2">
      <c r="A92" s="28" t="s">
        <v>302</v>
      </c>
      <c r="B92" s="50">
        <f t="shared" si="2"/>
        <v>3.1537450722733249</v>
      </c>
      <c r="C92" s="12">
        <v>1</v>
      </c>
      <c r="D92" s="12">
        <v>0</v>
      </c>
      <c r="E92" s="12">
        <v>0</v>
      </c>
      <c r="F92" s="12">
        <v>26</v>
      </c>
      <c r="G92" s="12">
        <v>0</v>
      </c>
      <c r="H92" s="12">
        <v>0</v>
      </c>
      <c r="I92" s="43">
        <v>0</v>
      </c>
      <c r="J92" s="12">
        <v>45.66</v>
      </c>
      <c r="K92" s="12">
        <v>38</v>
      </c>
      <c r="L92" s="12">
        <v>23</v>
      </c>
      <c r="M92" s="12">
        <v>16</v>
      </c>
      <c r="N92" s="12">
        <v>21</v>
      </c>
      <c r="O92" s="12">
        <v>52</v>
      </c>
      <c r="P92" s="12">
        <v>5</v>
      </c>
    </row>
    <row r="93" spans="1:17" x14ac:dyDescent="0.2">
      <c r="A93" s="16" t="s">
        <v>479</v>
      </c>
      <c r="B93" s="50">
        <f t="shared" si="2"/>
        <v>3.8442211055276383</v>
      </c>
      <c r="C93" s="11">
        <v>14</v>
      </c>
      <c r="D93" s="11">
        <v>8</v>
      </c>
      <c r="E93" s="11">
        <v>0</v>
      </c>
      <c r="F93" s="11">
        <v>33</v>
      </c>
      <c r="G93" s="11">
        <v>33</v>
      </c>
      <c r="H93" s="11">
        <v>1</v>
      </c>
      <c r="I93" s="11">
        <v>1</v>
      </c>
      <c r="J93" s="11">
        <v>199</v>
      </c>
      <c r="K93" s="11">
        <v>150</v>
      </c>
      <c r="L93" s="11">
        <v>89</v>
      </c>
      <c r="M93" s="11">
        <v>85</v>
      </c>
      <c r="N93" s="11">
        <v>97</v>
      </c>
      <c r="O93" s="11">
        <v>261</v>
      </c>
      <c r="P93" s="11">
        <v>28</v>
      </c>
      <c r="Q93" s="33"/>
    </row>
    <row r="94" spans="1:17" x14ac:dyDescent="0.2">
      <c r="A94" s="73" t="s">
        <v>410</v>
      </c>
      <c r="B94" s="50">
        <f t="shared" si="2"/>
        <v>4.6363636363636367</v>
      </c>
      <c r="C94" s="72">
        <v>2</v>
      </c>
      <c r="D94" s="72">
        <v>5</v>
      </c>
      <c r="E94" s="72">
        <v>0</v>
      </c>
      <c r="F94" s="72">
        <v>12</v>
      </c>
      <c r="G94" s="72">
        <v>12</v>
      </c>
      <c r="H94" s="72">
        <v>0</v>
      </c>
      <c r="I94" s="72">
        <v>0</v>
      </c>
      <c r="J94" s="72">
        <v>66</v>
      </c>
      <c r="K94" s="72">
        <v>85</v>
      </c>
      <c r="L94" s="72">
        <v>36</v>
      </c>
      <c r="M94" s="72">
        <v>34</v>
      </c>
      <c r="N94" s="72">
        <v>17</v>
      </c>
      <c r="O94" s="72">
        <v>46</v>
      </c>
      <c r="P94" s="72">
        <v>14</v>
      </c>
      <c r="Q94" s="33"/>
    </row>
    <row r="95" spans="1:17" x14ac:dyDescent="0.2">
      <c r="A95" s="28" t="s">
        <v>398</v>
      </c>
      <c r="B95" s="50">
        <f t="shared" si="2"/>
        <v>3.2857142857142856</v>
      </c>
      <c r="C95" s="12">
        <v>14</v>
      </c>
      <c r="D95" s="12">
        <v>7</v>
      </c>
      <c r="E95" s="12">
        <v>0</v>
      </c>
      <c r="F95" s="12">
        <v>39</v>
      </c>
      <c r="G95" s="12">
        <v>39</v>
      </c>
      <c r="H95" s="12">
        <v>3</v>
      </c>
      <c r="I95" s="43">
        <v>0</v>
      </c>
      <c r="J95" s="12">
        <v>252</v>
      </c>
      <c r="K95" s="12">
        <v>211</v>
      </c>
      <c r="L95" s="12">
        <v>100</v>
      </c>
      <c r="M95" s="12">
        <v>92</v>
      </c>
      <c r="N95" s="12">
        <v>74</v>
      </c>
      <c r="O95" s="12">
        <v>175</v>
      </c>
      <c r="P95" s="12">
        <v>25</v>
      </c>
    </row>
    <row r="96" spans="1:17" x14ac:dyDescent="0.2">
      <c r="A96" s="28" t="s">
        <v>399</v>
      </c>
      <c r="B96" s="50">
        <f t="shared" si="2"/>
        <v>4.4677033492822966</v>
      </c>
      <c r="C96" s="12">
        <v>4</v>
      </c>
      <c r="D96" s="12">
        <v>17</v>
      </c>
      <c r="E96" s="12">
        <v>0</v>
      </c>
      <c r="F96" s="12">
        <v>34</v>
      </c>
      <c r="G96" s="12">
        <v>34</v>
      </c>
      <c r="H96" s="12">
        <v>0</v>
      </c>
      <c r="I96" s="43">
        <v>0</v>
      </c>
      <c r="J96" s="50">
        <v>167.2</v>
      </c>
      <c r="K96" s="12">
        <v>146</v>
      </c>
      <c r="L96" s="12">
        <v>91</v>
      </c>
      <c r="M96" s="12">
        <v>83</v>
      </c>
      <c r="N96" s="12">
        <v>111</v>
      </c>
      <c r="O96" s="12">
        <v>117</v>
      </c>
      <c r="P96" s="12">
        <v>21</v>
      </c>
      <c r="Q96" s="33"/>
    </row>
    <row r="97" spans="1:17" x14ac:dyDescent="0.2">
      <c r="A97" s="28" t="s">
        <v>459</v>
      </c>
      <c r="B97" s="50">
        <f t="shared" si="2"/>
        <v>6.9230769230769234</v>
      </c>
      <c r="C97" s="12">
        <v>1</v>
      </c>
      <c r="D97" s="12">
        <v>0</v>
      </c>
      <c r="E97" s="12">
        <v>1</v>
      </c>
      <c r="F97" s="12">
        <v>20</v>
      </c>
      <c r="G97" s="12">
        <v>0</v>
      </c>
      <c r="H97" s="12">
        <v>0</v>
      </c>
      <c r="I97" s="43">
        <v>0</v>
      </c>
      <c r="J97" s="50">
        <v>31.2</v>
      </c>
      <c r="K97" s="12">
        <v>38</v>
      </c>
      <c r="L97" s="12">
        <v>24</v>
      </c>
      <c r="M97" s="12">
        <v>24</v>
      </c>
      <c r="N97" s="12">
        <v>10</v>
      </c>
      <c r="O97" s="12">
        <v>26</v>
      </c>
      <c r="P97" s="12">
        <v>3</v>
      </c>
    </row>
    <row r="98" spans="1:17" x14ac:dyDescent="0.2">
      <c r="A98" s="28" t="s">
        <v>499</v>
      </c>
      <c r="B98" s="50">
        <f t="shared" ref="B98:B129" si="3">M98/J98*9</f>
        <v>3.166666666666667</v>
      </c>
      <c r="C98" s="12">
        <v>3</v>
      </c>
      <c r="D98" s="12">
        <v>2</v>
      </c>
      <c r="E98" s="12">
        <v>1</v>
      </c>
      <c r="F98" s="12">
        <v>31</v>
      </c>
      <c r="G98" s="12">
        <v>0</v>
      </c>
      <c r="H98" s="12">
        <v>0</v>
      </c>
      <c r="I98" s="43">
        <v>0</v>
      </c>
      <c r="J98" s="12">
        <v>54</v>
      </c>
      <c r="K98" s="12">
        <v>46</v>
      </c>
      <c r="L98" s="12">
        <v>19</v>
      </c>
      <c r="M98" s="12">
        <v>19</v>
      </c>
      <c r="N98" s="12">
        <v>13</v>
      </c>
      <c r="O98" s="12">
        <v>45</v>
      </c>
      <c r="P98" s="12">
        <v>6</v>
      </c>
      <c r="Q98" s="33"/>
    </row>
    <row r="99" spans="1:17" x14ac:dyDescent="0.2">
      <c r="A99" s="16" t="s">
        <v>367</v>
      </c>
      <c r="B99" s="50">
        <f t="shared" si="3"/>
        <v>3.5410863509749304</v>
      </c>
      <c r="C99" s="11">
        <v>18</v>
      </c>
      <c r="D99" s="11">
        <v>17</v>
      </c>
      <c r="E99" s="11">
        <v>0</v>
      </c>
      <c r="F99" s="11">
        <v>55</v>
      </c>
      <c r="G99" s="11">
        <v>47</v>
      </c>
      <c r="H99" s="11">
        <v>1</v>
      </c>
      <c r="I99" s="11">
        <v>0</v>
      </c>
      <c r="J99" s="11">
        <v>287.2</v>
      </c>
      <c r="K99" s="11">
        <v>255</v>
      </c>
      <c r="L99" s="11">
        <v>126</v>
      </c>
      <c r="M99" s="11">
        <v>113</v>
      </c>
      <c r="N99" s="11">
        <v>101</v>
      </c>
      <c r="O99" s="11">
        <v>228</v>
      </c>
      <c r="P99" s="11">
        <v>43</v>
      </c>
      <c r="Q99" s="33"/>
    </row>
    <row r="100" spans="1:17" x14ac:dyDescent="0.2">
      <c r="A100" s="28" t="s">
        <v>411</v>
      </c>
      <c r="B100" s="50">
        <f t="shared" si="3"/>
        <v>5.5895051477914315</v>
      </c>
      <c r="C100" s="12">
        <v>13</v>
      </c>
      <c r="D100" s="12">
        <v>25</v>
      </c>
      <c r="E100" s="12">
        <v>0</v>
      </c>
      <c r="F100" s="12">
        <v>54</v>
      </c>
      <c r="G100" s="12">
        <v>54</v>
      </c>
      <c r="H100" s="12">
        <v>5</v>
      </c>
      <c r="I100" s="43">
        <v>3</v>
      </c>
      <c r="J100" s="12">
        <v>301.10000000000002</v>
      </c>
      <c r="K100" s="12">
        <v>330</v>
      </c>
      <c r="L100" s="12">
        <v>202</v>
      </c>
      <c r="M100" s="12">
        <v>187</v>
      </c>
      <c r="N100" s="12">
        <v>80</v>
      </c>
      <c r="O100" s="12">
        <v>188</v>
      </c>
      <c r="P100" s="12">
        <v>74</v>
      </c>
    </row>
    <row r="101" spans="1:17" x14ac:dyDescent="0.2">
      <c r="A101" s="28" t="s">
        <v>334</v>
      </c>
      <c r="B101" s="50">
        <f t="shared" si="3"/>
        <v>6.3712076145151695</v>
      </c>
      <c r="C101" s="12">
        <v>6</v>
      </c>
      <c r="D101" s="12">
        <v>16</v>
      </c>
      <c r="E101" s="12">
        <v>0</v>
      </c>
      <c r="F101" s="12">
        <v>32</v>
      </c>
      <c r="G101" s="12">
        <v>32</v>
      </c>
      <c r="H101" s="12">
        <v>0</v>
      </c>
      <c r="I101" s="43">
        <v>0</v>
      </c>
      <c r="J101" s="12">
        <v>168.1</v>
      </c>
      <c r="K101" s="12">
        <v>232</v>
      </c>
      <c r="L101" s="12">
        <v>128</v>
      </c>
      <c r="M101" s="12">
        <v>119</v>
      </c>
      <c r="N101" s="12">
        <v>55</v>
      </c>
      <c r="O101" s="12">
        <v>109</v>
      </c>
      <c r="P101" s="12">
        <v>27</v>
      </c>
      <c r="Q101" s="33"/>
    </row>
    <row r="102" spans="1:17" x14ac:dyDescent="0.2">
      <c r="A102" s="28" t="s">
        <v>324</v>
      </c>
      <c r="B102" s="50">
        <f t="shared" si="3"/>
        <v>2.0532319391634983</v>
      </c>
      <c r="C102" s="12">
        <v>4</v>
      </c>
      <c r="D102" s="12">
        <v>1</v>
      </c>
      <c r="E102" s="12">
        <v>2</v>
      </c>
      <c r="F102" s="12">
        <v>78</v>
      </c>
      <c r="G102" s="12">
        <v>0</v>
      </c>
      <c r="H102" s="12">
        <v>0</v>
      </c>
      <c r="I102" s="43">
        <v>0</v>
      </c>
      <c r="J102" s="50">
        <v>105.2</v>
      </c>
      <c r="K102" s="12">
        <v>65</v>
      </c>
      <c r="L102" s="12">
        <v>30</v>
      </c>
      <c r="M102" s="12">
        <v>24</v>
      </c>
      <c r="N102" s="12">
        <v>60</v>
      </c>
      <c r="O102" s="12">
        <v>115</v>
      </c>
      <c r="P102" s="12">
        <v>2</v>
      </c>
    </row>
    <row r="103" spans="1:17" x14ac:dyDescent="0.2">
      <c r="A103" s="73" t="s">
        <v>368</v>
      </c>
      <c r="B103" s="50">
        <f t="shared" si="3"/>
        <v>4.9015063731170336</v>
      </c>
      <c r="C103" s="72">
        <v>12</v>
      </c>
      <c r="D103" s="72">
        <v>18</v>
      </c>
      <c r="E103" s="72">
        <v>15</v>
      </c>
      <c r="F103" s="72">
        <v>150</v>
      </c>
      <c r="G103" s="72">
        <v>31</v>
      </c>
      <c r="H103" s="72">
        <v>0</v>
      </c>
      <c r="I103" s="72">
        <v>0</v>
      </c>
      <c r="J103" s="72">
        <v>345.2</v>
      </c>
      <c r="K103" s="72">
        <v>363</v>
      </c>
      <c r="L103" s="72">
        <v>202</v>
      </c>
      <c r="M103" s="72">
        <v>188</v>
      </c>
      <c r="N103" s="72">
        <v>97</v>
      </c>
      <c r="O103" s="72">
        <v>349</v>
      </c>
      <c r="P103" s="72">
        <v>58</v>
      </c>
      <c r="Q103" s="33"/>
    </row>
    <row r="104" spans="1:17" s="4" customFormat="1" x14ac:dyDescent="0.2">
      <c r="A104" s="28" t="s">
        <v>380</v>
      </c>
      <c r="B104" s="50">
        <f t="shared" si="3"/>
        <v>5.8006042296072504</v>
      </c>
      <c r="C104" s="12">
        <v>18</v>
      </c>
      <c r="D104" s="12">
        <v>26</v>
      </c>
      <c r="E104" s="12">
        <v>0</v>
      </c>
      <c r="F104" s="12">
        <v>68</v>
      </c>
      <c r="G104" s="12">
        <v>66</v>
      </c>
      <c r="H104" s="12">
        <v>0</v>
      </c>
      <c r="I104" s="43">
        <v>0</v>
      </c>
      <c r="J104" s="50">
        <v>397.2</v>
      </c>
      <c r="K104" s="12">
        <v>466</v>
      </c>
      <c r="L104" s="12">
        <v>271</v>
      </c>
      <c r="M104" s="12">
        <v>256</v>
      </c>
      <c r="N104" s="12">
        <v>107</v>
      </c>
      <c r="O104" s="12">
        <v>287</v>
      </c>
      <c r="P104" s="12">
        <v>97</v>
      </c>
      <c r="Q104" s="7"/>
    </row>
    <row r="105" spans="1:17" s="4" customFormat="1" x14ac:dyDescent="0.2">
      <c r="A105" s="16" t="s">
        <v>341</v>
      </c>
      <c r="B105" s="50">
        <f t="shared" si="3"/>
        <v>4.0735502121640739</v>
      </c>
      <c r="C105" s="11">
        <v>9</v>
      </c>
      <c r="D105" s="11">
        <v>12</v>
      </c>
      <c r="E105" s="11">
        <v>0</v>
      </c>
      <c r="F105" s="11">
        <v>33</v>
      </c>
      <c r="G105" s="11">
        <v>33</v>
      </c>
      <c r="H105" s="11">
        <v>0</v>
      </c>
      <c r="I105" s="11">
        <v>0</v>
      </c>
      <c r="J105" s="11">
        <v>212.1</v>
      </c>
      <c r="K105" s="11">
        <v>195</v>
      </c>
      <c r="L105" s="11">
        <v>101</v>
      </c>
      <c r="M105" s="11">
        <v>96</v>
      </c>
      <c r="N105" s="11">
        <v>63</v>
      </c>
      <c r="O105" s="11">
        <v>197</v>
      </c>
      <c r="P105" s="11">
        <v>26</v>
      </c>
      <c r="Q105" s="7"/>
    </row>
    <row r="106" spans="1:17" s="4" customFormat="1" x14ac:dyDescent="0.2">
      <c r="A106" s="28" t="s">
        <v>372</v>
      </c>
      <c r="B106" s="50">
        <f t="shared" si="3"/>
        <v>6.7263157894736842</v>
      </c>
      <c r="C106" s="12">
        <v>5</v>
      </c>
      <c r="D106" s="12">
        <v>17</v>
      </c>
      <c r="E106" s="12">
        <v>0</v>
      </c>
      <c r="F106" s="12">
        <v>32</v>
      </c>
      <c r="G106" s="12">
        <v>32</v>
      </c>
      <c r="H106" s="12">
        <v>0</v>
      </c>
      <c r="I106" s="43">
        <v>0</v>
      </c>
      <c r="J106" s="50">
        <v>190</v>
      </c>
      <c r="K106" s="12">
        <v>260</v>
      </c>
      <c r="L106" s="12">
        <v>152</v>
      </c>
      <c r="M106" s="12">
        <v>142</v>
      </c>
      <c r="N106" s="12">
        <v>90</v>
      </c>
      <c r="O106" s="12">
        <v>125</v>
      </c>
      <c r="P106" s="12">
        <v>24</v>
      </c>
      <c r="Q106" s="7"/>
    </row>
    <row r="107" spans="1:17" s="4" customFormat="1" x14ac:dyDescent="0.2">
      <c r="A107" s="16" t="s">
        <v>393</v>
      </c>
      <c r="B107" s="50">
        <f t="shared" si="3"/>
        <v>2.2437673130193905</v>
      </c>
      <c r="C107" s="11">
        <v>2</v>
      </c>
      <c r="D107" s="11">
        <v>4</v>
      </c>
      <c r="E107" s="11">
        <v>12</v>
      </c>
      <c r="F107" s="11">
        <v>51</v>
      </c>
      <c r="G107" s="11">
        <v>0</v>
      </c>
      <c r="H107" s="11">
        <v>0</v>
      </c>
      <c r="I107" s="11">
        <v>0</v>
      </c>
      <c r="J107" s="11">
        <v>72.2</v>
      </c>
      <c r="K107" s="11">
        <v>64</v>
      </c>
      <c r="L107" s="11">
        <v>21</v>
      </c>
      <c r="M107" s="11">
        <v>18</v>
      </c>
      <c r="N107" s="11">
        <v>25</v>
      </c>
      <c r="O107" s="11">
        <v>54</v>
      </c>
      <c r="P107" s="11">
        <v>7</v>
      </c>
      <c r="Q107" s="7"/>
    </row>
    <row r="108" spans="1:17" s="4" customFormat="1" x14ac:dyDescent="0.2">
      <c r="A108" s="28" t="s">
        <v>294</v>
      </c>
      <c r="B108" s="50">
        <f t="shared" si="3"/>
        <v>6.0491803278688518</v>
      </c>
      <c r="C108" s="12">
        <v>1</v>
      </c>
      <c r="D108" s="12">
        <v>4</v>
      </c>
      <c r="E108" s="12">
        <v>4</v>
      </c>
      <c r="F108" s="12">
        <v>43</v>
      </c>
      <c r="G108" s="12">
        <v>0</v>
      </c>
      <c r="H108" s="12">
        <v>0</v>
      </c>
      <c r="I108" s="43">
        <v>0</v>
      </c>
      <c r="J108" s="12">
        <v>61</v>
      </c>
      <c r="K108" s="12">
        <v>66</v>
      </c>
      <c r="L108" s="12">
        <v>46</v>
      </c>
      <c r="M108" s="12">
        <v>41</v>
      </c>
      <c r="N108" s="12">
        <v>33</v>
      </c>
      <c r="O108" s="12">
        <v>56</v>
      </c>
      <c r="P108" s="12">
        <v>9</v>
      </c>
      <c r="Q108" s="7"/>
    </row>
    <row r="109" spans="1:17" s="4" customFormat="1" x14ac:dyDescent="0.2">
      <c r="A109" s="28" t="s">
        <v>331</v>
      </c>
      <c r="B109" s="50">
        <f t="shared" si="3"/>
        <v>6.270232230823364</v>
      </c>
      <c r="C109" s="12">
        <v>3</v>
      </c>
      <c r="D109" s="12">
        <v>12</v>
      </c>
      <c r="E109" s="12">
        <v>0</v>
      </c>
      <c r="F109" s="12">
        <v>32</v>
      </c>
      <c r="G109" s="12">
        <v>30</v>
      </c>
      <c r="H109" s="12">
        <v>1</v>
      </c>
      <c r="I109" s="43">
        <v>0</v>
      </c>
      <c r="J109" s="50">
        <v>142.1</v>
      </c>
      <c r="K109" s="12">
        <v>220</v>
      </c>
      <c r="L109" s="12">
        <v>110</v>
      </c>
      <c r="M109" s="12">
        <v>99</v>
      </c>
      <c r="N109" s="12">
        <v>61</v>
      </c>
      <c r="O109" s="12">
        <v>87</v>
      </c>
      <c r="P109" s="12">
        <v>24</v>
      </c>
      <c r="Q109" s="7"/>
    </row>
    <row r="110" spans="1:17" s="4" customFormat="1" x14ac:dyDescent="0.2">
      <c r="A110" s="28" t="s">
        <v>295</v>
      </c>
      <c r="B110" s="50">
        <f t="shared" si="3"/>
        <v>2.923753105293331</v>
      </c>
      <c r="C110" s="12">
        <v>5</v>
      </c>
      <c r="D110" s="12">
        <v>1</v>
      </c>
      <c r="E110" s="12">
        <v>2</v>
      </c>
      <c r="F110" s="12">
        <v>35</v>
      </c>
      <c r="G110" s="12">
        <v>0</v>
      </c>
      <c r="H110" s="12">
        <v>0</v>
      </c>
      <c r="I110" s="43">
        <v>0</v>
      </c>
      <c r="J110" s="50">
        <v>52.33</v>
      </c>
      <c r="K110" s="12">
        <v>35</v>
      </c>
      <c r="L110" s="12">
        <v>20</v>
      </c>
      <c r="M110" s="12">
        <v>17</v>
      </c>
      <c r="N110" s="12">
        <v>42</v>
      </c>
      <c r="O110" s="12">
        <v>48</v>
      </c>
      <c r="P110" s="12">
        <v>3</v>
      </c>
      <c r="Q110" s="7"/>
    </row>
    <row r="111" spans="1:17" s="4" customFormat="1" x14ac:dyDescent="0.2">
      <c r="A111" s="28" t="s">
        <v>289</v>
      </c>
      <c r="B111" s="50">
        <f t="shared" si="3"/>
        <v>2.9955506501569342</v>
      </c>
      <c r="C111" s="12">
        <v>31</v>
      </c>
      <c r="D111" s="12">
        <v>29</v>
      </c>
      <c r="E111" s="12">
        <v>27</v>
      </c>
      <c r="F111" s="12">
        <v>460</v>
      </c>
      <c r="G111" s="12">
        <v>0</v>
      </c>
      <c r="H111" s="12">
        <v>0</v>
      </c>
      <c r="I111" s="43">
        <v>0</v>
      </c>
      <c r="J111" s="12">
        <v>579.86</v>
      </c>
      <c r="K111" s="12">
        <v>426</v>
      </c>
      <c r="L111" s="12">
        <v>228</v>
      </c>
      <c r="M111" s="12">
        <v>193</v>
      </c>
      <c r="N111" s="12">
        <v>237</v>
      </c>
      <c r="O111" s="12">
        <v>580</v>
      </c>
      <c r="P111" s="12">
        <v>71</v>
      </c>
      <c r="Q111" s="7"/>
    </row>
    <row r="112" spans="1:17" s="4" customFormat="1" x14ac:dyDescent="0.2">
      <c r="A112" s="10" t="s">
        <v>325</v>
      </c>
      <c r="B112" s="50">
        <f t="shared" si="3"/>
        <v>6.7358490566037732</v>
      </c>
      <c r="C112" s="11">
        <v>5</v>
      </c>
      <c r="D112" s="11">
        <v>18</v>
      </c>
      <c r="E112" s="11">
        <v>0</v>
      </c>
      <c r="F112" s="11">
        <v>32</v>
      </c>
      <c r="G112" s="11">
        <v>32</v>
      </c>
      <c r="H112" s="11">
        <v>0</v>
      </c>
      <c r="I112" s="11">
        <v>0</v>
      </c>
      <c r="J112" s="11">
        <v>159</v>
      </c>
      <c r="K112" s="11">
        <v>238</v>
      </c>
      <c r="L112" s="11">
        <v>141</v>
      </c>
      <c r="M112" s="11">
        <v>119</v>
      </c>
      <c r="N112" s="11">
        <v>56</v>
      </c>
      <c r="O112" s="11">
        <v>67</v>
      </c>
      <c r="P112" s="11">
        <v>28</v>
      </c>
      <c r="Q112" s="7"/>
    </row>
    <row r="113" spans="1:17" s="4" customFormat="1" x14ac:dyDescent="0.2">
      <c r="A113" s="28" t="s">
        <v>313</v>
      </c>
      <c r="B113" s="50">
        <f t="shared" si="3"/>
        <v>3.375</v>
      </c>
      <c r="C113" s="12">
        <v>2</v>
      </c>
      <c r="D113" s="12">
        <v>2</v>
      </c>
      <c r="E113" s="12">
        <v>0</v>
      </c>
      <c r="F113" s="12">
        <v>42</v>
      </c>
      <c r="G113" s="12">
        <v>0</v>
      </c>
      <c r="H113" s="12">
        <v>0</v>
      </c>
      <c r="I113" s="43">
        <v>0</v>
      </c>
      <c r="J113" s="50">
        <v>64</v>
      </c>
      <c r="K113" s="12">
        <v>61</v>
      </c>
      <c r="L113" s="12">
        <v>37</v>
      </c>
      <c r="M113" s="12">
        <v>24</v>
      </c>
      <c r="N113" s="12">
        <v>37</v>
      </c>
      <c r="O113" s="12">
        <v>30</v>
      </c>
      <c r="P113" s="12">
        <v>10</v>
      </c>
      <c r="Q113" s="7"/>
    </row>
    <row r="114" spans="1:17" s="4" customFormat="1" x14ac:dyDescent="0.2">
      <c r="A114" s="28" t="s">
        <v>314</v>
      </c>
      <c r="B114" s="50">
        <f t="shared" si="3"/>
        <v>5.8587116494962075</v>
      </c>
      <c r="C114" s="12">
        <v>12</v>
      </c>
      <c r="D114" s="12">
        <v>8</v>
      </c>
      <c r="E114" s="12">
        <v>0</v>
      </c>
      <c r="F114" s="12">
        <v>32</v>
      </c>
      <c r="G114" s="12">
        <v>32</v>
      </c>
      <c r="H114" s="12">
        <v>0</v>
      </c>
      <c r="I114" s="43">
        <v>0</v>
      </c>
      <c r="J114" s="12">
        <v>176.66</v>
      </c>
      <c r="K114" s="12">
        <v>174</v>
      </c>
      <c r="L114" s="12">
        <v>121</v>
      </c>
      <c r="M114" s="12">
        <v>115</v>
      </c>
      <c r="N114" s="12">
        <v>41</v>
      </c>
      <c r="O114" s="12">
        <v>107</v>
      </c>
      <c r="P114" s="12">
        <v>63</v>
      </c>
      <c r="Q114" s="7"/>
    </row>
    <row r="115" spans="1:17" s="4" customFormat="1" x14ac:dyDescent="0.2">
      <c r="A115" s="28" t="s">
        <v>346</v>
      </c>
      <c r="B115" s="50">
        <f t="shared" si="3"/>
        <v>9.4285714285714288</v>
      </c>
      <c r="C115" s="12">
        <v>0</v>
      </c>
      <c r="D115" s="12">
        <v>4</v>
      </c>
      <c r="E115" s="12">
        <v>0</v>
      </c>
      <c r="F115" s="12">
        <v>4</v>
      </c>
      <c r="G115" s="12">
        <v>4</v>
      </c>
      <c r="H115" s="12">
        <v>0</v>
      </c>
      <c r="I115" s="43">
        <v>0</v>
      </c>
      <c r="J115" s="12">
        <v>21</v>
      </c>
      <c r="K115" s="12">
        <v>33</v>
      </c>
      <c r="L115" s="12">
        <v>23</v>
      </c>
      <c r="M115" s="12">
        <v>22</v>
      </c>
      <c r="N115" s="12">
        <v>6</v>
      </c>
      <c r="O115" s="12">
        <v>7</v>
      </c>
      <c r="P115" s="12">
        <v>7</v>
      </c>
      <c r="Q115" s="7"/>
    </row>
    <row r="116" spans="1:17" s="4" customFormat="1" x14ac:dyDescent="0.2">
      <c r="A116" s="28" t="s">
        <v>303</v>
      </c>
      <c r="B116" s="50">
        <f t="shared" si="3"/>
        <v>1.7241379310344829</v>
      </c>
      <c r="C116" s="12">
        <v>1</v>
      </c>
      <c r="D116" s="12">
        <v>1</v>
      </c>
      <c r="E116" s="12">
        <v>0</v>
      </c>
      <c r="F116" s="12">
        <v>2</v>
      </c>
      <c r="G116" s="12">
        <v>2</v>
      </c>
      <c r="H116" s="12">
        <v>1</v>
      </c>
      <c r="I116" s="43">
        <v>0</v>
      </c>
      <c r="J116" s="12">
        <v>15.66</v>
      </c>
      <c r="K116" s="12">
        <v>9</v>
      </c>
      <c r="L116" s="12">
        <v>5</v>
      </c>
      <c r="M116" s="12">
        <v>3</v>
      </c>
      <c r="N116" s="12">
        <v>7</v>
      </c>
      <c r="O116" s="12">
        <v>9</v>
      </c>
      <c r="P116" s="12">
        <v>1</v>
      </c>
      <c r="Q116" s="7"/>
    </row>
    <row r="117" spans="1:17" s="4" customFormat="1" x14ac:dyDescent="0.2">
      <c r="A117" s="10" t="s">
        <v>373</v>
      </c>
      <c r="B117" s="50">
        <f t="shared" si="3"/>
        <v>5.0534759358288763</v>
      </c>
      <c r="C117" s="11">
        <v>32</v>
      </c>
      <c r="D117" s="11">
        <v>43</v>
      </c>
      <c r="E117" s="11">
        <v>4</v>
      </c>
      <c r="F117" s="11">
        <v>124</v>
      </c>
      <c r="G117" s="11">
        <v>102</v>
      </c>
      <c r="H117" s="11">
        <v>1</v>
      </c>
      <c r="I117" s="11">
        <v>0</v>
      </c>
      <c r="J117" s="11">
        <v>673.2</v>
      </c>
      <c r="K117" s="11">
        <v>744</v>
      </c>
      <c r="L117" s="11">
        <v>402</v>
      </c>
      <c r="M117" s="11">
        <v>378</v>
      </c>
      <c r="N117" s="11">
        <v>236</v>
      </c>
      <c r="O117" s="11">
        <v>684</v>
      </c>
      <c r="P117" s="11">
        <v>101</v>
      </c>
      <c r="Q117" s="7"/>
    </row>
    <row r="118" spans="1:17" s="4" customFormat="1" x14ac:dyDescent="0.2">
      <c r="A118" s="28" t="s">
        <v>400</v>
      </c>
      <c r="B118" s="50">
        <f t="shared" si="3"/>
        <v>6.3728323699421967</v>
      </c>
      <c r="C118" s="12">
        <v>3</v>
      </c>
      <c r="D118" s="12">
        <v>3</v>
      </c>
      <c r="E118" s="12">
        <v>5</v>
      </c>
      <c r="F118" s="12">
        <v>29</v>
      </c>
      <c r="G118" s="12">
        <v>5</v>
      </c>
      <c r="H118" s="12">
        <v>0</v>
      </c>
      <c r="I118" s="43">
        <v>0</v>
      </c>
      <c r="J118" s="12">
        <v>69.2</v>
      </c>
      <c r="K118" s="12">
        <v>83</v>
      </c>
      <c r="L118" s="12">
        <v>50</v>
      </c>
      <c r="M118" s="12">
        <v>49</v>
      </c>
      <c r="N118" s="12">
        <v>46</v>
      </c>
      <c r="O118" s="12">
        <v>71</v>
      </c>
      <c r="P118" s="12">
        <v>10</v>
      </c>
      <c r="Q118" s="7"/>
    </row>
    <row r="119" spans="1:17" s="4" customFormat="1" x14ac:dyDescent="0.2">
      <c r="A119" s="28" t="s">
        <v>319</v>
      </c>
      <c r="B119" s="50">
        <f t="shared" si="3"/>
        <v>4.8625502220342574</v>
      </c>
      <c r="C119" s="12">
        <v>47</v>
      </c>
      <c r="D119" s="12">
        <v>56</v>
      </c>
      <c r="E119" s="12">
        <v>1</v>
      </c>
      <c r="F119" s="12">
        <v>177</v>
      </c>
      <c r="G119" s="12">
        <v>154</v>
      </c>
      <c r="H119" s="12">
        <v>16</v>
      </c>
      <c r="I119" s="43">
        <v>4</v>
      </c>
      <c r="J119" s="50">
        <v>945.8</v>
      </c>
      <c r="K119" s="12">
        <v>1146</v>
      </c>
      <c r="L119" s="12">
        <v>562</v>
      </c>
      <c r="M119" s="12">
        <v>511</v>
      </c>
      <c r="N119" s="12">
        <v>178</v>
      </c>
      <c r="O119" s="12">
        <v>429</v>
      </c>
      <c r="P119" s="12">
        <v>153</v>
      </c>
      <c r="Q119" s="7"/>
    </row>
    <row r="120" spans="1:17" s="4" customFormat="1" x14ac:dyDescent="0.2">
      <c r="A120" s="28" t="s">
        <v>342</v>
      </c>
      <c r="B120" s="50">
        <f t="shared" si="3"/>
        <v>3.3700440528634363</v>
      </c>
      <c r="C120" s="12">
        <v>11</v>
      </c>
      <c r="D120" s="12">
        <v>15</v>
      </c>
      <c r="E120" s="12">
        <v>0</v>
      </c>
      <c r="F120" s="12">
        <v>34</v>
      </c>
      <c r="G120" s="12">
        <v>32</v>
      </c>
      <c r="H120" s="12">
        <v>5</v>
      </c>
      <c r="I120" s="43">
        <v>3</v>
      </c>
      <c r="J120" s="50">
        <v>227</v>
      </c>
      <c r="K120" s="12">
        <v>234</v>
      </c>
      <c r="L120" s="12">
        <v>102</v>
      </c>
      <c r="M120" s="12">
        <v>85</v>
      </c>
      <c r="N120" s="12">
        <v>49</v>
      </c>
      <c r="O120" s="12">
        <v>141</v>
      </c>
      <c r="P120" s="12">
        <v>18</v>
      </c>
      <c r="Q120" s="7"/>
    </row>
    <row r="121" spans="1:17" x14ac:dyDescent="0.2">
      <c r="A121" s="28" t="s">
        <v>374</v>
      </c>
      <c r="B121" s="50">
        <f t="shared" si="3"/>
        <v>6.4025213867627198</v>
      </c>
      <c r="C121" s="12">
        <v>4</v>
      </c>
      <c r="D121" s="12">
        <v>21</v>
      </c>
      <c r="E121" s="12">
        <v>0</v>
      </c>
      <c r="F121" s="12">
        <v>32</v>
      </c>
      <c r="G121" s="12">
        <v>32</v>
      </c>
      <c r="H121" s="12">
        <v>4</v>
      </c>
      <c r="I121" s="43">
        <v>0</v>
      </c>
      <c r="J121" s="12">
        <v>222.1</v>
      </c>
      <c r="K121" s="12">
        <v>250</v>
      </c>
      <c r="L121" s="12">
        <v>165</v>
      </c>
      <c r="M121" s="12">
        <v>158</v>
      </c>
      <c r="N121" s="12">
        <v>104</v>
      </c>
      <c r="O121" s="12">
        <v>150</v>
      </c>
      <c r="P121" s="12">
        <v>44</v>
      </c>
    </row>
    <row r="122" spans="1:17" x14ac:dyDescent="0.2">
      <c r="A122" s="16" t="s">
        <v>355</v>
      </c>
      <c r="B122" s="50">
        <f t="shared" si="3"/>
        <v>4.1153081510934397</v>
      </c>
      <c r="C122" s="11">
        <v>2</v>
      </c>
      <c r="D122" s="11">
        <v>3</v>
      </c>
      <c r="E122" s="11">
        <v>0</v>
      </c>
      <c r="F122" s="11">
        <v>7</v>
      </c>
      <c r="G122" s="11">
        <v>7</v>
      </c>
      <c r="H122" s="11">
        <v>0</v>
      </c>
      <c r="I122" s="11">
        <v>0</v>
      </c>
      <c r="J122" s="11">
        <v>50.3</v>
      </c>
      <c r="K122" s="11">
        <v>62</v>
      </c>
      <c r="L122" s="11">
        <v>24</v>
      </c>
      <c r="M122" s="11">
        <v>23</v>
      </c>
      <c r="N122" s="11">
        <v>7</v>
      </c>
      <c r="O122" s="11">
        <v>28</v>
      </c>
      <c r="P122" s="11">
        <v>5</v>
      </c>
    </row>
    <row r="123" spans="1:17" x14ac:dyDescent="0.2">
      <c r="A123" s="16" t="s">
        <v>296</v>
      </c>
      <c r="B123" s="50">
        <f t="shared" si="3"/>
        <v>4.8566485417696486</v>
      </c>
      <c r="C123" s="11">
        <v>17</v>
      </c>
      <c r="D123" s="11">
        <v>13</v>
      </c>
      <c r="E123" s="11">
        <v>0</v>
      </c>
      <c r="F123" s="11">
        <v>39</v>
      </c>
      <c r="G123" s="11">
        <v>39</v>
      </c>
      <c r="H123" s="11">
        <v>0</v>
      </c>
      <c r="I123" s="11">
        <v>0</v>
      </c>
      <c r="J123" s="11">
        <v>242.76</v>
      </c>
      <c r="K123" s="11">
        <v>227</v>
      </c>
      <c r="L123" s="11">
        <v>138</v>
      </c>
      <c r="M123" s="11">
        <v>131</v>
      </c>
      <c r="N123" s="11">
        <v>121</v>
      </c>
      <c r="O123" s="11">
        <v>227</v>
      </c>
      <c r="P123" s="11">
        <v>30</v>
      </c>
    </row>
    <row r="124" spans="1:17" x14ac:dyDescent="0.2">
      <c r="A124" s="28" t="s">
        <v>315</v>
      </c>
      <c r="B124" s="50">
        <f t="shared" si="3"/>
        <v>4.6046511627906979</v>
      </c>
      <c r="C124" s="12">
        <v>8</v>
      </c>
      <c r="D124" s="12">
        <v>10</v>
      </c>
      <c r="E124" s="12">
        <v>17</v>
      </c>
      <c r="F124" s="12">
        <v>69</v>
      </c>
      <c r="G124" s="12">
        <v>0</v>
      </c>
      <c r="H124" s="12">
        <v>0</v>
      </c>
      <c r="I124" s="43">
        <v>0</v>
      </c>
      <c r="J124" s="12">
        <v>86</v>
      </c>
      <c r="K124" s="12">
        <v>90</v>
      </c>
      <c r="L124" s="12">
        <v>45</v>
      </c>
      <c r="M124" s="12">
        <v>44</v>
      </c>
      <c r="N124" s="12">
        <v>23</v>
      </c>
      <c r="O124" s="12">
        <v>67</v>
      </c>
      <c r="P124" s="12">
        <v>16</v>
      </c>
    </row>
    <row r="125" spans="1:17" x14ac:dyDescent="0.2">
      <c r="A125" s="28" t="s">
        <v>495</v>
      </c>
      <c r="B125" s="50">
        <f t="shared" si="3"/>
        <v>4.0957446808510642</v>
      </c>
      <c r="C125" s="12">
        <v>8</v>
      </c>
      <c r="D125" s="12">
        <v>11</v>
      </c>
      <c r="E125" s="12">
        <v>0</v>
      </c>
      <c r="F125" s="12">
        <v>31</v>
      </c>
      <c r="G125" s="12">
        <v>31</v>
      </c>
      <c r="H125" s="12">
        <v>0</v>
      </c>
      <c r="I125" s="43">
        <v>0</v>
      </c>
      <c r="J125" s="50">
        <v>169.2</v>
      </c>
      <c r="K125" s="12">
        <v>149</v>
      </c>
      <c r="L125" s="12">
        <v>82</v>
      </c>
      <c r="M125" s="12">
        <v>77</v>
      </c>
      <c r="N125" s="12">
        <v>84</v>
      </c>
      <c r="O125" s="12">
        <v>152</v>
      </c>
      <c r="P125" s="12">
        <v>20</v>
      </c>
    </row>
    <row r="126" spans="1:17" x14ac:dyDescent="0.2">
      <c r="A126" s="28" t="s">
        <v>304</v>
      </c>
      <c r="B126" s="50">
        <f t="shared" si="3"/>
        <v>6.752411575562701</v>
      </c>
      <c r="C126" s="12">
        <v>1</v>
      </c>
      <c r="D126" s="12">
        <v>1</v>
      </c>
      <c r="E126" s="12">
        <v>0</v>
      </c>
      <c r="F126" s="12">
        <v>2</v>
      </c>
      <c r="G126" s="12">
        <v>2</v>
      </c>
      <c r="H126" s="12">
        <v>0</v>
      </c>
      <c r="I126" s="43">
        <v>0</v>
      </c>
      <c r="J126" s="12">
        <v>9.33</v>
      </c>
      <c r="K126" s="12">
        <v>11</v>
      </c>
      <c r="L126" s="12">
        <v>7</v>
      </c>
      <c r="M126" s="12">
        <v>7</v>
      </c>
      <c r="N126" s="12">
        <v>1</v>
      </c>
      <c r="O126" s="12">
        <v>8</v>
      </c>
      <c r="P126" s="12">
        <v>2</v>
      </c>
    </row>
    <row r="127" spans="1:17" x14ac:dyDescent="0.2">
      <c r="A127" s="28" t="s">
        <v>460</v>
      </c>
      <c r="B127" s="50">
        <f t="shared" si="3"/>
        <v>3.7620578778135045</v>
      </c>
      <c r="C127" s="12">
        <v>2</v>
      </c>
      <c r="D127" s="12">
        <v>1</v>
      </c>
      <c r="E127" s="12">
        <v>0</v>
      </c>
      <c r="F127" s="12">
        <v>6</v>
      </c>
      <c r="G127" s="12">
        <v>6</v>
      </c>
      <c r="H127" s="12">
        <v>0</v>
      </c>
      <c r="I127" s="43">
        <v>0</v>
      </c>
      <c r="J127" s="50">
        <v>31.1</v>
      </c>
      <c r="K127" s="12">
        <v>26</v>
      </c>
      <c r="L127" s="12">
        <v>13</v>
      </c>
      <c r="M127" s="12">
        <v>13</v>
      </c>
      <c r="N127" s="12">
        <v>9</v>
      </c>
      <c r="O127" s="12">
        <v>27</v>
      </c>
      <c r="P127" s="12">
        <v>3</v>
      </c>
    </row>
    <row r="128" spans="1:17" x14ac:dyDescent="0.2">
      <c r="A128" s="16" t="s">
        <v>343</v>
      </c>
      <c r="B128" s="50">
        <f t="shared" si="3"/>
        <v>5.8882326215356651</v>
      </c>
      <c r="C128" s="11">
        <v>17</v>
      </c>
      <c r="D128" s="11">
        <v>39</v>
      </c>
      <c r="E128" s="11">
        <v>0</v>
      </c>
      <c r="F128" s="11">
        <v>83</v>
      </c>
      <c r="G128" s="11">
        <v>79</v>
      </c>
      <c r="H128" s="11">
        <v>0</v>
      </c>
      <c r="I128" s="11">
        <v>0</v>
      </c>
      <c r="J128" s="11">
        <v>440.2</v>
      </c>
      <c r="K128" s="11">
        <v>494</v>
      </c>
      <c r="L128" s="11">
        <v>311</v>
      </c>
      <c r="M128" s="11">
        <v>288</v>
      </c>
      <c r="N128" s="11">
        <v>190</v>
      </c>
      <c r="O128" s="11">
        <v>394</v>
      </c>
      <c r="P128" s="11">
        <v>76</v>
      </c>
    </row>
    <row r="129" spans="1:16" x14ac:dyDescent="0.2">
      <c r="A129" s="28" t="s">
        <v>290</v>
      </c>
      <c r="B129" s="50">
        <f t="shared" si="3"/>
        <v>4.488735653898833</v>
      </c>
      <c r="C129" s="12">
        <v>52</v>
      </c>
      <c r="D129" s="12">
        <v>69</v>
      </c>
      <c r="E129" s="12">
        <v>0</v>
      </c>
      <c r="F129" s="12">
        <v>163</v>
      </c>
      <c r="G129" s="12">
        <v>163</v>
      </c>
      <c r="H129" s="12">
        <v>15</v>
      </c>
      <c r="I129" s="43">
        <v>6</v>
      </c>
      <c r="J129" s="12">
        <v>1058.6500000000001</v>
      </c>
      <c r="K129" s="12">
        <v>1031</v>
      </c>
      <c r="L129" s="12">
        <v>585</v>
      </c>
      <c r="M129" s="12">
        <v>528</v>
      </c>
      <c r="N129" s="12">
        <v>518</v>
      </c>
      <c r="O129" s="12">
        <v>697</v>
      </c>
      <c r="P129" s="12">
        <v>123</v>
      </c>
    </row>
    <row r="130" spans="1:16" x14ac:dyDescent="0.2">
      <c r="A130" s="73" t="s">
        <v>412</v>
      </c>
      <c r="B130" s="50">
        <f t="shared" ref="B130:B161" si="4">M130/J130*9</f>
        <v>3.625</v>
      </c>
      <c r="C130" s="72">
        <v>3</v>
      </c>
      <c r="D130" s="72">
        <v>3</v>
      </c>
      <c r="E130" s="72">
        <v>2</v>
      </c>
      <c r="F130" s="72">
        <v>52</v>
      </c>
      <c r="G130" s="72">
        <v>0</v>
      </c>
      <c r="H130" s="72">
        <v>0</v>
      </c>
      <c r="I130" s="72">
        <v>0</v>
      </c>
      <c r="J130" s="72">
        <v>72</v>
      </c>
      <c r="K130" s="72">
        <v>59</v>
      </c>
      <c r="L130" s="72">
        <v>30</v>
      </c>
      <c r="M130" s="72">
        <v>29</v>
      </c>
      <c r="N130" s="72">
        <v>46</v>
      </c>
      <c r="O130" s="72">
        <v>62</v>
      </c>
      <c r="P130" s="72">
        <v>6</v>
      </c>
    </row>
    <row r="131" spans="1:16" x14ac:dyDescent="0.2">
      <c r="A131" s="28" t="s">
        <v>347</v>
      </c>
      <c r="B131" s="50">
        <f t="shared" si="4"/>
        <v>4.3465909090909092</v>
      </c>
      <c r="C131" s="12">
        <v>15</v>
      </c>
      <c r="D131" s="12">
        <v>13</v>
      </c>
      <c r="E131" s="12">
        <v>9</v>
      </c>
      <c r="F131" s="12">
        <v>145</v>
      </c>
      <c r="G131" s="12">
        <v>0</v>
      </c>
      <c r="H131" s="12">
        <v>0</v>
      </c>
      <c r="I131" s="43">
        <v>0</v>
      </c>
      <c r="J131" s="12">
        <v>211.2</v>
      </c>
      <c r="K131" s="12">
        <v>196</v>
      </c>
      <c r="L131" s="12">
        <v>116</v>
      </c>
      <c r="M131" s="12">
        <v>102</v>
      </c>
      <c r="N131" s="12">
        <v>97</v>
      </c>
      <c r="O131" s="12">
        <v>232</v>
      </c>
      <c r="P131" s="12">
        <v>20</v>
      </c>
    </row>
    <row r="132" spans="1:16" x14ac:dyDescent="0.2">
      <c r="A132" s="28" t="s">
        <v>480</v>
      </c>
      <c r="B132" s="50">
        <f t="shared" si="4"/>
        <v>3.8775510204081627</v>
      </c>
      <c r="C132" s="12">
        <v>7</v>
      </c>
      <c r="D132" s="12">
        <v>9</v>
      </c>
      <c r="E132" s="12">
        <v>6</v>
      </c>
      <c r="F132" s="12">
        <v>118</v>
      </c>
      <c r="G132" s="12">
        <v>31</v>
      </c>
      <c r="H132" s="12">
        <v>0</v>
      </c>
      <c r="I132" s="43">
        <v>0</v>
      </c>
      <c r="J132" s="12">
        <v>176.4</v>
      </c>
      <c r="K132" s="12">
        <v>146</v>
      </c>
      <c r="L132" s="12">
        <v>77</v>
      </c>
      <c r="M132" s="12">
        <v>76</v>
      </c>
      <c r="N132" s="12">
        <v>70</v>
      </c>
      <c r="O132" s="12">
        <v>211</v>
      </c>
      <c r="P132" s="12">
        <v>26</v>
      </c>
    </row>
    <row r="133" spans="1:16" x14ac:dyDescent="0.2">
      <c r="A133" s="28" t="s">
        <v>391</v>
      </c>
      <c r="B133" s="50">
        <f t="shared" si="4"/>
        <v>1.8421052631578947</v>
      </c>
      <c r="C133" s="12">
        <v>3</v>
      </c>
      <c r="D133" s="12">
        <v>2</v>
      </c>
      <c r="E133" s="12">
        <v>1</v>
      </c>
      <c r="F133" s="12">
        <v>28</v>
      </c>
      <c r="G133" s="12">
        <v>0</v>
      </c>
      <c r="H133" s="12">
        <v>0</v>
      </c>
      <c r="I133" s="43">
        <v>0</v>
      </c>
      <c r="J133" s="12">
        <v>34.200000000000003</v>
      </c>
      <c r="K133" s="12">
        <v>29</v>
      </c>
      <c r="L133" s="12">
        <v>8</v>
      </c>
      <c r="M133" s="12">
        <v>7</v>
      </c>
      <c r="N133" s="12">
        <v>16</v>
      </c>
      <c r="O133" s="12">
        <v>18</v>
      </c>
      <c r="P133" s="12">
        <v>3</v>
      </c>
    </row>
    <row r="134" spans="1:16" x14ac:dyDescent="0.2">
      <c r="A134" s="28" t="s">
        <v>375</v>
      </c>
      <c r="B134" s="50">
        <f t="shared" si="4"/>
        <v>7.6518218623481786</v>
      </c>
      <c r="C134" s="12">
        <v>4</v>
      </c>
      <c r="D134" s="12">
        <v>3</v>
      </c>
      <c r="E134" s="12">
        <v>1</v>
      </c>
      <c r="F134" s="12">
        <v>58</v>
      </c>
      <c r="G134" s="12">
        <v>0</v>
      </c>
      <c r="H134" s="12">
        <v>0</v>
      </c>
      <c r="I134" s="43">
        <v>0</v>
      </c>
      <c r="J134" s="12">
        <v>74.099999999999994</v>
      </c>
      <c r="K134" s="12">
        <v>94</v>
      </c>
      <c r="L134" s="12">
        <v>68</v>
      </c>
      <c r="M134" s="12">
        <v>63</v>
      </c>
      <c r="N134" s="12">
        <v>41</v>
      </c>
      <c r="O134" s="12">
        <v>76</v>
      </c>
      <c r="P134" s="12">
        <v>17</v>
      </c>
    </row>
    <row r="135" spans="1:16" x14ac:dyDescent="0.2">
      <c r="A135" s="28" t="s">
        <v>326</v>
      </c>
      <c r="B135" s="50">
        <f t="shared" si="4"/>
        <v>4.6281342966425836</v>
      </c>
      <c r="C135" s="12">
        <v>13</v>
      </c>
      <c r="D135" s="12">
        <v>12</v>
      </c>
      <c r="E135" s="12">
        <v>7</v>
      </c>
      <c r="F135" s="12">
        <v>182</v>
      </c>
      <c r="G135" s="12">
        <v>0</v>
      </c>
      <c r="H135" s="12">
        <v>0</v>
      </c>
      <c r="I135" s="43">
        <v>0</v>
      </c>
      <c r="J135" s="12">
        <v>235.3</v>
      </c>
      <c r="K135" s="12">
        <v>282</v>
      </c>
      <c r="L135" s="12">
        <v>141</v>
      </c>
      <c r="M135" s="12">
        <v>121</v>
      </c>
      <c r="N135" s="12">
        <v>101</v>
      </c>
      <c r="O135" s="12">
        <v>142</v>
      </c>
      <c r="P135" s="12">
        <v>21</v>
      </c>
    </row>
    <row r="136" spans="1:16" x14ac:dyDescent="0.2">
      <c r="A136" s="28" t="s">
        <v>363</v>
      </c>
      <c r="B136" s="50">
        <f t="shared" si="4"/>
        <v>5.6227106227106232</v>
      </c>
      <c r="C136" s="12">
        <v>22</v>
      </c>
      <c r="D136" s="12">
        <v>37</v>
      </c>
      <c r="E136" s="12">
        <v>0</v>
      </c>
      <c r="F136" s="12">
        <v>84</v>
      </c>
      <c r="G136" s="12">
        <v>79</v>
      </c>
      <c r="H136" s="12">
        <v>5</v>
      </c>
      <c r="I136" s="43">
        <v>0</v>
      </c>
      <c r="J136" s="50">
        <v>491.4</v>
      </c>
      <c r="K136" s="12">
        <v>597</v>
      </c>
      <c r="L136" s="12">
        <v>330</v>
      </c>
      <c r="M136" s="12">
        <v>307</v>
      </c>
      <c r="N136" s="12">
        <v>145</v>
      </c>
      <c r="O136" s="12">
        <v>317</v>
      </c>
      <c r="P136" s="12">
        <v>85</v>
      </c>
    </row>
    <row r="137" spans="1:16" x14ac:dyDescent="0.2">
      <c r="A137" s="28" t="s">
        <v>316</v>
      </c>
      <c r="B137" s="50">
        <f t="shared" si="4"/>
        <v>5.5498458376156226</v>
      </c>
      <c r="C137" s="12">
        <v>6</v>
      </c>
      <c r="D137" s="12">
        <v>9</v>
      </c>
      <c r="E137" s="12">
        <v>10</v>
      </c>
      <c r="F137" s="12">
        <v>88</v>
      </c>
      <c r="G137" s="12">
        <v>0</v>
      </c>
      <c r="H137" s="12">
        <v>0</v>
      </c>
      <c r="I137" s="43">
        <v>0</v>
      </c>
      <c r="J137" s="12">
        <v>116.75999999999999</v>
      </c>
      <c r="K137" s="12">
        <v>138</v>
      </c>
      <c r="L137" s="12">
        <v>79</v>
      </c>
      <c r="M137" s="12">
        <v>72</v>
      </c>
      <c r="N137" s="12">
        <v>51</v>
      </c>
      <c r="O137" s="12">
        <v>85</v>
      </c>
      <c r="P137" s="12">
        <v>14</v>
      </c>
    </row>
    <row r="138" spans="1:16" x14ac:dyDescent="0.2">
      <c r="A138" s="73" t="s">
        <v>305</v>
      </c>
      <c r="B138" s="50">
        <f t="shared" si="4"/>
        <v>8.6816720257234721</v>
      </c>
      <c r="C138" s="72">
        <v>0</v>
      </c>
      <c r="D138" s="72">
        <v>2</v>
      </c>
      <c r="E138" s="72">
        <v>0</v>
      </c>
      <c r="F138" s="72">
        <v>2</v>
      </c>
      <c r="G138" s="72">
        <v>2</v>
      </c>
      <c r="H138" s="72">
        <v>0</v>
      </c>
      <c r="I138" s="72">
        <v>0</v>
      </c>
      <c r="J138" s="72">
        <v>9.33</v>
      </c>
      <c r="K138" s="72">
        <v>15</v>
      </c>
      <c r="L138" s="72">
        <v>9</v>
      </c>
      <c r="M138" s="72">
        <v>9</v>
      </c>
      <c r="N138" s="72">
        <v>5</v>
      </c>
      <c r="O138" s="72">
        <v>7</v>
      </c>
      <c r="P138" s="72">
        <v>4</v>
      </c>
    </row>
    <row r="139" spans="1:16" x14ac:dyDescent="0.2">
      <c r="A139" s="28" t="s">
        <v>328</v>
      </c>
      <c r="B139" s="50">
        <f t="shared" si="4"/>
        <v>4.0631191621851119</v>
      </c>
      <c r="C139" s="12">
        <v>25</v>
      </c>
      <c r="D139" s="12">
        <v>35</v>
      </c>
      <c r="E139" s="12">
        <v>21</v>
      </c>
      <c r="F139" s="12">
        <v>283</v>
      </c>
      <c r="G139" s="12">
        <v>70</v>
      </c>
      <c r="H139" s="12">
        <v>0</v>
      </c>
      <c r="I139" s="43">
        <v>0</v>
      </c>
      <c r="J139" s="12">
        <v>706.6</v>
      </c>
      <c r="K139" s="12">
        <v>708</v>
      </c>
      <c r="L139" s="12">
        <v>340</v>
      </c>
      <c r="M139" s="12">
        <v>319</v>
      </c>
      <c r="N139" s="12">
        <v>239</v>
      </c>
      <c r="O139" s="12">
        <v>615</v>
      </c>
      <c r="P139" s="12">
        <v>71</v>
      </c>
    </row>
    <row r="140" spans="1:16" x14ac:dyDescent="0.2">
      <c r="A140" s="28" t="s">
        <v>401</v>
      </c>
      <c r="B140" s="50">
        <f t="shared" si="4"/>
        <v>7.2739726027397262</v>
      </c>
      <c r="C140" s="12">
        <v>2</v>
      </c>
      <c r="D140" s="12">
        <v>8</v>
      </c>
      <c r="E140" s="12">
        <v>3</v>
      </c>
      <c r="F140" s="12">
        <v>70</v>
      </c>
      <c r="G140" s="12">
        <v>0</v>
      </c>
      <c r="H140" s="12">
        <v>0</v>
      </c>
      <c r="I140" s="43">
        <v>0</v>
      </c>
      <c r="J140" s="12">
        <v>73</v>
      </c>
      <c r="K140" s="12">
        <v>81</v>
      </c>
      <c r="L140" s="12">
        <v>66</v>
      </c>
      <c r="M140" s="12">
        <v>59</v>
      </c>
      <c r="N140" s="12">
        <v>73</v>
      </c>
      <c r="O140" s="12">
        <v>85</v>
      </c>
      <c r="P140" s="12">
        <v>9</v>
      </c>
    </row>
    <row r="141" spans="1:16" x14ac:dyDescent="0.2">
      <c r="A141" s="28" t="s">
        <v>369</v>
      </c>
      <c r="B141" s="50">
        <f t="shared" si="4"/>
        <v>1.5499425947187142</v>
      </c>
      <c r="C141" s="12">
        <v>5</v>
      </c>
      <c r="D141" s="12">
        <v>3</v>
      </c>
      <c r="E141" s="12">
        <v>14</v>
      </c>
      <c r="F141" s="12">
        <v>56</v>
      </c>
      <c r="G141" s="12">
        <v>0</v>
      </c>
      <c r="H141" s="12">
        <v>0</v>
      </c>
      <c r="I141" s="43">
        <v>0</v>
      </c>
      <c r="J141" s="50">
        <v>87.1</v>
      </c>
      <c r="K141" s="12">
        <v>59</v>
      </c>
      <c r="L141" s="12">
        <v>17</v>
      </c>
      <c r="M141" s="12">
        <v>15</v>
      </c>
      <c r="N141" s="12">
        <v>14</v>
      </c>
      <c r="O141" s="12">
        <v>108</v>
      </c>
      <c r="P141" s="12">
        <v>4</v>
      </c>
    </row>
    <row r="142" spans="1:16" x14ac:dyDescent="0.2">
      <c r="A142" s="28" t="s">
        <v>376</v>
      </c>
      <c r="B142" s="50">
        <f t="shared" si="4"/>
        <v>5.3507728894173603</v>
      </c>
      <c r="C142" s="12">
        <v>5</v>
      </c>
      <c r="D142" s="12">
        <v>5</v>
      </c>
      <c r="E142" s="12">
        <v>2</v>
      </c>
      <c r="F142" s="12">
        <v>55</v>
      </c>
      <c r="G142" s="12">
        <v>0</v>
      </c>
      <c r="H142" s="12">
        <v>0</v>
      </c>
      <c r="I142" s="43">
        <v>0</v>
      </c>
      <c r="J142" s="50">
        <v>84.1</v>
      </c>
      <c r="K142" s="12">
        <v>107</v>
      </c>
      <c r="L142" s="12">
        <v>54</v>
      </c>
      <c r="M142" s="12">
        <v>50</v>
      </c>
      <c r="N142" s="12">
        <v>20</v>
      </c>
      <c r="O142" s="12">
        <v>86</v>
      </c>
      <c r="P142" s="12">
        <v>17</v>
      </c>
    </row>
    <row r="143" spans="1:16" x14ac:dyDescent="0.2">
      <c r="A143" s="28" t="s">
        <v>413</v>
      </c>
      <c r="B143" s="50">
        <f t="shared" si="4"/>
        <v>4.9999999999999991</v>
      </c>
      <c r="C143" s="12">
        <v>28</v>
      </c>
      <c r="D143" s="12">
        <v>39</v>
      </c>
      <c r="E143" s="12">
        <v>0</v>
      </c>
      <c r="F143" s="12">
        <v>96</v>
      </c>
      <c r="G143" s="12">
        <v>96</v>
      </c>
      <c r="H143" s="12">
        <v>1</v>
      </c>
      <c r="I143" s="43">
        <v>1</v>
      </c>
      <c r="J143" s="12">
        <v>520.20000000000005</v>
      </c>
      <c r="K143" s="12">
        <v>543</v>
      </c>
      <c r="L143" s="12">
        <v>321</v>
      </c>
      <c r="M143" s="12">
        <v>289</v>
      </c>
      <c r="N143" s="12">
        <v>180</v>
      </c>
      <c r="O143" s="12">
        <v>563</v>
      </c>
      <c r="P143" s="12">
        <v>86</v>
      </c>
    </row>
    <row r="144" spans="1:16" x14ac:dyDescent="0.2">
      <c r="A144" s="28" t="s">
        <v>268</v>
      </c>
      <c r="B144" s="50">
        <f t="shared" si="4"/>
        <v>3.7572573956317386</v>
      </c>
      <c r="C144" s="12">
        <v>47</v>
      </c>
      <c r="D144" s="12">
        <v>42</v>
      </c>
      <c r="E144" s="12">
        <v>0</v>
      </c>
      <c r="F144" s="12">
        <v>125</v>
      </c>
      <c r="G144" s="12">
        <v>124</v>
      </c>
      <c r="H144" s="12">
        <v>2</v>
      </c>
      <c r="I144" s="43">
        <v>1</v>
      </c>
      <c r="J144" s="12">
        <v>723.40000000000009</v>
      </c>
      <c r="K144" s="12">
        <v>580</v>
      </c>
      <c r="L144" s="12">
        <v>330</v>
      </c>
      <c r="M144" s="12">
        <v>302</v>
      </c>
      <c r="N144" s="12">
        <v>295</v>
      </c>
      <c r="O144" s="12">
        <v>891</v>
      </c>
      <c r="P144" s="12">
        <v>94</v>
      </c>
    </row>
    <row r="145" spans="1:16" x14ac:dyDescent="0.2">
      <c r="A145" s="28" t="s">
        <v>356</v>
      </c>
      <c r="B145" s="50">
        <f t="shared" si="4"/>
        <v>4.0829552819183412</v>
      </c>
      <c r="C145" s="12">
        <v>27</v>
      </c>
      <c r="D145" s="12">
        <v>44</v>
      </c>
      <c r="E145" s="12">
        <v>0</v>
      </c>
      <c r="F145" s="12">
        <v>98</v>
      </c>
      <c r="G145" s="12">
        <v>98</v>
      </c>
      <c r="H145" s="12">
        <v>4</v>
      </c>
      <c r="I145" s="43">
        <v>1</v>
      </c>
      <c r="J145" s="12">
        <v>617.20000000000005</v>
      </c>
      <c r="K145" s="12">
        <v>677</v>
      </c>
      <c r="L145" s="12">
        <v>312</v>
      </c>
      <c r="M145" s="12">
        <v>280</v>
      </c>
      <c r="N145" s="12">
        <v>234</v>
      </c>
      <c r="O145" s="12">
        <v>576</v>
      </c>
      <c r="P145" s="12">
        <v>68</v>
      </c>
    </row>
    <row r="146" spans="1:16" x14ac:dyDescent="0.2">
      <c r="A146" s="28" t="s">
        <v>291</v>
      </c>
      <c r="B146" s="50">
        <f t="shared" si="4"/>
        <v>5.6555622633225395</v>
      </c>
      <c r="C146" s="12">
        <v>21</v>
      </c>
      <c r="D146" s="12">
        <v>27</v>
      </c>
      <c r="E146" s="12">
        <v>0</v>
      </c>
      <c r="F146" s="12">
        <v>61</v>
      </c>
      <c r="G146" s="12">
        <v>61</v>
      </c>
      <c r="H146" s="12">
        <v>4</v>
      </c>
      <c r="I146" s="43">
        <v>2</v>
      </c>
      <c r="J146" s="12">
        <v>364.42</v>
      </c>
      <c r="K146" s="12">
        <v>429</v>
      </c>
      <c r="L146" s="12">
        <v>260</v>
      </c>
      <c r="M146" s="12">
        <v>229</v>
      </c>
      <c r="N146" s="12">
        <v>166</v>
      </c>
      <c r="O146" s="12">
        <v>198</v>
      </c>
      <c r="P146" s="12">
        <v>57</v>
      </c>
    </row>
    <row r="147" spans="1:16" x14ac:dyDescent="0.2">
      <c r="A147" s="28" t="s">
        <v>402</v>
      </c>
      <c r="B147" s="50">
        <f t="shared" si="4"/>
        <v>5.6424148606811144</v>
      </c>
      <c r="C147" s="12">
        <v>5</v>
      </c>
      <c r="D147" s="12">
        <v>10</v>
      </c>
      <c r="E147" s="12">
        <v>0</v>
      </c>
      <c r="F147" s="12">
        <v>25</v>
      </c>
      <c r="G147" s="12">
        <v>25</v>
      </c>
      <c r="H147" s="12">
        <v>0</v>
      </c>
      <c r="I147" s="43">
        <v>0</v>
      </c>
      <c r="J147" s="50">
        <v>129.19999999999999</v>
      </c>
      <c r="K147" s="12">
        <v>129</v>
      </c>
      <c r="L147" s="12">
        <v>81</v>
      </c>
      <c r="M147" s="12">
        <v>81</v>
      </c>
      <c r="N147" s="12">
        <v>55</v>
      </c>
      <c r="O147" s="12">
        <v>110</v>
      </c>
      <c r="P147" s="12">
        <v>31</v>
      </c>
    </row>
    <row r="148" spans="1:16" x14ac:dyDescent="0.2">
      <c r="A148" s="16" t="s">
        <v>329</v>
      </c>
      <c r="B148" s="50">
        <f t="shared" si="4"/>
        <v>4.6544007956240678</v>
      </c>
      <c r="C148" s="11">
        <v>28</v>
      </c>
      <c r="D148" s="11">
        <v>27</v>
      </c>
      <c r="E148" s="11">
        <v>17</v>
      </c>
      <c r="F148" s="11">
        <v>310</v>
      </c>
      <c r="G148" s="11">
        <v>1</v>
      </c>
      <c r="H148" s="11">
        <v>0</v>
      </c>
      <c r="I148" s="11">
        <v>0</v>
      </c>
      <c r="J148" s="11">
        <v>402.2</v>
      </c>
      <c r="K148" s="11">
        <v>364</v>
      </c>
      <c r="L148" s="11">
        <v>220</v>
      </c>
      <c r="M148" s="11">
        <v>208</v>
      </c>
      <c r="N148" s="11">
        <v>224</v>
      </c>
      <c r="O148" s="11">
        <v>356</v>
      </c>
      <c r="P148" s="11">
        <v>60</v>
      </c>
    </row>
    <row r="149" spans="1:16" x14ac:dyDescent="0.2">
      <c r="A149" s="16" t="s">
        <v>310</v>
      </c>
      <c r="B149" s="50">
        <f t="shared" si="4"/>
        <v>5.4124285396094738</v>
      </c>
      <c r="C149" s="11">
        <v>26</v>
      </c>
      <c r="D149" s="11">
        <v>38</v>
      </c>
      <c r="E149" s="11">
        <v>4</v>
      </c>
      <c r="F149" s="11">
        <v>117</v>
      </c>
      <c r="G149" s="11">
        <v>93</v>
      </c>
      <c r="H149" s="11">
        <v>4</v>
      </c>
      <c r="I149" s="11">
        <v>1</v>
      </c>
      <c r="J149" s="11">
        <v>538.76</v>
      </c>
      <c r="K149" s="11">
        <v>644</v>
      </c>
      <c r="L149" s="11">
        <v>350</v>
      </c>
      <c r="M149" s="11">
        <v>324</v>
      </c>
      <c r="N149" s="11">
        <v>170</v>
      </c>
      <c r="O149" s="11">
        <v>219</v>
      </c>
      <c r="P149" s="11">
        <v>82</v>
      </c>
    </row>
    <row r="150" spans="1:16" x14ac:dyDescent="0.2">
      <c r="A150" s="16" t="s">
        <v>292</v>
      </c>
      <c r="B150" s="50">
        <f t="shared" si="4"/>
        <v>3.2313034531541378</v>
      </c>
      <c r="C150" s="11">
        <v>49</v>
      </c>
      <c r="D150" s="11">
        <v>50</v>
      </c>
      <c r="E150" s="11">
        <v>159</v>
      </c>
      <c r="F150" s="11">
        <v>749</v>
      </c>
      <c r="G150" s="11">
        <v>0</v>
      </c>
      <c r="H150" s="11">
        <v>0</v>
      </c>
      <c r="I150" s="11">
        <v>0</v>
      </c>
      <c r="J150" s="11">
        <v>933.06</v>
      </c>
      <c r="K150" s="11">
        <v>844</v>
      </c>
      <c r="L150" s="11">
        <v>386</v>
      </c>
      <c r="M150" s="11">
        <v>335</v>
      </c>
      <c r="N150" s="11">
        <v>259</v>
      </c>
      <c r="O150" s="11">
        <v>849</v>
      </c>
      <c r="P150" s="11">
        <v>113</v>
      </c>
    </row>
    <row r="151" spans="1:16" x14ac:dyDescent="0.2">
      <c r="A151" s="16" t="s">
        <v>481</v>
      </c>
      <c r="B151" s="50">
        <f t="shared" si="4"/>
        <v>2.2153846153846155</v>
      </c>
      <c r="C151" s="11">
        <v>4</v>
      </c>
      <c r="D151" s="11">
        <v>4</v>
      </c>
      <c r="E151" s="11">
        <v>4</v>
      </c>
      <c r="F151" s="11">
        <v>41</v>
      </c>
      <c r="G151" s="11">
        <v>0</v>
      </c>
      <c r="H151" s="11">
        <v>0</v>
      </c>
      <c r="I151" s="11">
        <v>0</v>
      </c>
      <c r="J151" s="11">
        <v>65</v>
      </c>
      <c r="K151" s="11">
        <v>41</v>
      </c>
      <c r="L151" s="11">
        <v>17</v>
      </c>
      <c r="M151" s="11">
        <v>16</v>
      </c>
      <c r="N151" s="11">
        <v>26</v>
      </c>
      <c r="O151" s="11">
        <v>55</v>
      </c>
      <c r="P151" s="11">
        <v>7</v>
      </c>
    </row>
    <row r="152" spans="1:16" x14ac:dyDescent="0.2">
      <c r="A152" s="16" t="s">
        <v>461</v>
      </c>
      <c r="B152" s="50">
        <f t="shared" si="4"/>
        <v>2.680957683741648</v>
      </c>
      <c r="C152" s="11">
        <v>27</v>
      </c>
      <c r="D152" s="11">
        <v>12</v>
      </c>
      <c r="E152" s="11">
        <v>0</v>
      </c>
      <c r="F152" s="11">
        <v>64</v>
      </c>
      <c r="G152" s="11">
        <v>64</v>
      </c>
      <c r="H152" s="11">
        <v>1</v>
      </c>
      <c r="I152" s="11">
        <v>1</v>
      </c>
      <c r="J152" s="11">
        <v>359.2</v>
      </c>
      <c r="K152" s="11">
        <v>292</v>
      </c>
      <c r="L152" s="11">
        <v>118</v>
      </c>
      <c r="M152" s="11">
        <v>107</v>
      </c>
      <c r="N152" s="11">
        <v>98</v>
      </c>
      <c r="O152" s="11">
        <v>342</v>
      </c>
      <c r="P152" s="11">
        <v>32</v>
      </c>
    </row>
    <row r="153" spans="1:16" x14ac:dyDescent="0.2">
      <c r="A153" s="16" t="s">
        <v>348</v>
      </c>
      <c r="B153" s="50">
        <f t="shared" si="4"/>
        <v>4.337623012869039</v>
      </c>
      <c r="C153" s="11">
        <v>16</v>
      </c>
      <c r="D153" s="11">
        <v>18</v>
      </c>
      <c r="E153" s="11">
        <v>0</v>
      </c>
      <c r="F153" s="11">
        <v>75</v>
      </c>
      <c r="G153" s="11">
        <v>61</v>
      </c>
      <c r="H153" s="11">
        <v>2</v>
      </c>
      <c r="I153" s="11">
        <v>1</v>
      </c>
      <c r="J153" s="11">
        <v>396.29999999999995</v>
      </c>
      <c r="K153" s="11">
        <v>420</v>
      </c>
      <c r="L153" s="11">
        <v>207</v>
      </c>
      <c r="M153" s="11">
        <v>191</v>
      </c>
      <c r="N153" s="11">
        <v>159</v>
      </c>
      <c r="O153" s="11">
        <v>212</v>
      </c>
      <c r="P153" s="11">
        <v>41</v>
      </c>
    </row>
    <row r="154" spans="1:16" x14ac:dyDescent="0.2">
      <c r="A154" s="16" t="s">
        <v>392</v>
      </c>
      <c r="B154" s="50">
        <f t="shared" si="4"/>
        <v>5.0662251655629138</v>
      </c>
      <c r="C154" s="11">
        <v>4</v>
      </c>
      <c r="D154" s="11">
        <v>2</v>
      </c>
      <c r="E154" s="11">
        <v>2</v>
      </c>
      <c r="F154" s="11">
        <v>22</v>
      </c>
      <c r="G154" s="11">
        <v>0</v>
      </c>
      <c r="H154" s="11">
        <v>0</v>
      </c>
      <c r="I154" s="11">
        <v>0</v>
      </c>
      <c r="J154" s="11">
        <v>30.2</v>
      </c>
      <c r="K154" s="11">
        <v>29</v>
      </c>
      <c r="L154" s="11">
        <v>18</v>
      </c>
      <c r="M154" s="11">
        <v>17</v>
      </c>
      <c r="N154" s="11">
        <v>21</v>
      </c>
      <c r="O154" s="11">
        <v>31</v>
      </c>
      <c r="P154" s="11">
        <v>2</v>
      </c>
    </row>
    <row r="155" spans="1:16" x14ac:dyDescent="0.2">
      <c r="A155" s="16" t="s">
        <v>322</v>
      </c>
      <c r="B155" s="50">
        <f t="shared" si="4"/>
        <v>5.91044776119403</v>
      </c>
      <c r="C155" s="11">
        <v>4</v>
      </c>
      <c r="D155" s="11">
        <v>3</v>
      </c>
      <c r="E155" s="11">
        <v>1</v>
      </c>
      <c r="F155" s="11">
        <v>52</v>
      </c>
      <c r="G155" s="11">
        <v>0</v>
      </c>
      <c r="H155" s="11">
        <v>0</v>
      </c>
      <c r="I155" s="11">
        <v>0</v>
      </c>
      <c r="J155" s="11">
        <v>67</v>
      </c>
      <c r="K155" s="11">
        <v>91</v>
      </c>
      <c r="L155" s="11">
        <v>45</v>
      </c>
      <c r="M155" s="11">
        <v>44</v>
      </c>
      <c r="N155" s="11">
        <v>26</v>
      </c>
      <c r="O155" s="11">
        <v>26</v>
      </c>
      <c r="P155" s="11">
        <v>10</v>
      </c>
    </row>
    <row r="156" spans="1:16" x14ac:dyDescent="0.2">
      <c r="A156" s="16" t="s">
        <v>344</v>
      </c>
      <c r="B156" s="50">
        <f t="shared" si="4"/>
        <v>3.9282930631332822</v>
      </c>
      <c r="C156" s="11">
        <v>7</v>
      </c>
      <c r="D156" s="11">
        <v>9</v>
      </c>
      <c r="E156" s="11">
        <v>11</v>
      </c>
      <c r="F156" s="11">
        <v>93</v>
      </c>
      <c r="G156" s="11">
        <v>0</v>
      </c>
      <c r="H156" s="11">
        <v>0</v>
      </c>
      <c r="I156" s="11">
        <v>0</v>
      </c>
      <c r="J156" s="11">
        <v>128.29999999999998</v>
      </c>
      <c r="K156" s="11">
        <v>119</v>
      </c>
      <c r="L156" s="11">
        <v>71</v>
      </c>
      <c r="M156" s="11">
        <v>56</v>
      </c>
      <c r="N156" s="11">
        <v>64</v>
      </c>
      <c r="O156" s="11">
        <v>144</v>
      </c>
      <c r="P156" s="11">
        <v>16</v>
      </c>
    </row>
    <row r="157" spans="1:16" x14ac:dyDescent="0.2">
      <c r="A157" s="16" t="s">
        <v>381</v>
      </c>
      <c r="B157" s="50">
        <f t="shared" si="4"/>
        <v>5.8500000000000005</v>
      </c>
      <c r="C157" s="11">
        <v>4</v>
      </c>
      <c r="D157" s="11">
        <v>18</v>
      </c>
      <c r="E157" s="11">
        <v>0</v>
      </c>
      <c r="F157" s="11">
        <v>32</v>
      </c>
      <c r="G157" s="11">
        <v>32</v>
      </c>
      <c r="H157" s="11">
        <v>1</v>
      </c>
      <c r="I157" s="11">
        <v>0</v>
      </c>
      <c r="J157" s="11">
        <v>180</v>
      </c>
      <c r="K157" s="11">
        <v>220</v>
      </c>
      <c r="L157" s="11">
        <v>138</v>
      </c>
      <c r="M157" s="11">
        <v>117</v>
      </c>
      <c r="N157" s="11">
        <v>41</v>
      </c>
      <c r="O157" s="11">
        <v>137</v>
      </c>
      <c r="P157" s="11">
        <v>40</v>
      </c>
    </row>
    <row r="158" spans="1:16" x14ac:dyDescent="0.2">
      <c r="A158" s="16" t="s">
        <v>311</v>
      </c>
      <c r="B158" s="50">
        <f t="shared" si="4"/>
        <v>3.3230769230769233</v>
      </c>
      <c r="C158" s="11">
        <v>8</v>
      </c>
      <c r="D158" s="11">
        <v>8</v>
      </c>
      <c r="E158" s="11">
        <v>0</v>
      </c>
      <c r="F158" s="11">
        <v>23</v>
      </c>
      <c r="G158" s="11">
        <v>23</v>
      </c>
      <c r="H158" s="11">
        <v>3</v>
      </c>
      <c r="I158" s="11">
        <v>3</v>
      </c>
      <c r="J158" s="11">
        <v>130</v>
      </c>
      <c r="K158" s="11">
        <v>113</v>
      </c>
      <c r="L158" s="11">
        <v>57</v>
      </c>
      <c r="M158" s="11">
        <v>48</v>
      </c>
      <c r="N158" s="11">
        <v>69</v>
      </c>
      <c r="O158" s="11">
        <v>106</v>
      </c>
      <c r="P158" s="11">
        <v>7</v>
      </c>
    </row>
    <row r="159" spans="1:16" x14ac:dyDescent="0.2">
      <c r="A159" s="73" t="s">
        <v>349</v>
      </c>
      <c r="B159" s="50">
        <f t="shared" si="4"/>
        <v>4.2138119391338273</v>
      </c>
      <c r="C159" s="72">
        <v>14</v>
      </c>
      <c r="D159" s="72">
        <v>16</v>
      </c>
      <c r="E159" s="72">
        <v>2</v>
      </c>
      <c r="F159" s="72">
        <v>85</v>
      </c>
      <c r="G159" s="72">
        <v>30</v>
      </c>
      <c r="H159" s="72">
        <v>2</v>
      </c>
      <c r="I159" s="72">
        <v>0</v>
      </c>
      <c r="J159" s="72">
        <v>256.3</v>
      </c>
      <c r="K159" s="72">
        <v>294</v>
      </c>
      <c r="L159" s="72">
        <v>128</v>
      </c>
      <c r="M159" s="72">
        <v>120</v>
      </c>
      <c r="N159" s="72">
        <v>83</v>
      </c>
      <c r="O159" s="72">
        <v>203</v>
      </c>
      <c r="P159" s="72">
        <v>33</v>
      </c>
    </row>
    <row r="160" spans="1:16" x14ac:dyDescent="0.2">
      <c r="A160" s="16" t="s">
        <v>482</v>
      </c>
      <c r="B160" s="50">
        <f t="shared" si="4"/>
        <v>3.3333333333333335</v>
      </c>
      <c r="C160" s="11">
        <v>5</v>
      </c>
      <c r="D160" s="11">
        <v>5</v>
      </c>
      <c r="E160" s="11">
        <v>9</v>
      </c>
      <c r="F160" s="11">
        <v>55</v>
      </c>
      <c r="G160" s="11">
        <v>0</v>
      </c>
      <c r="H160" s="11">
        <v>0</v>
      </c>
      <c r="I160" s="11">
        <v>0</v>
      </c>
      <c r="J160" s="11">
        <v>97.199999999999989</v>
      </c>
      <c r="K160" s="11">
        <v>85</v>
      </c>
      <c r="L160" s="11">
        <v>37</v>
      </c>
      <c r="M160" s="11">
        <v>36</v>
      </c>
      <c r="N160" s="11">
        <v>13</v>
      </c>
      <c r="O160" s="11">
        <v>96</v>
      </c>
      <c r="P160" s="11">
        <v>7</v>
      </c>
    </row>
    <row r="161" spans="1:16" x14ac:dyDescent="0.2">
      <c r="A161" s="16" t="s">
        <v>350</v>
      </c>
      <c r="B161" s="50">
        <f t="shared" si="4"/>
        <v>4.0714921388312071</v>
      </c>
      <c r="C161" s="11">
        <v>28</v>
      </c>
      <c r="D161" s="11">
        <v>41</v>
      </c>
      <c r="E161" s="11">
        <v>0</v>
      </c>
      <c r="F161" s="11">
        <v>105</v>
      </c>
      <c r="G161" s="11">
        <v>100</v>
      </c>
      <c r="H161" s="11">
        <v>12</v>
      </c>
      <c r="I161" s="11">
        <v>2</v>
      </c>
      <c r="J161" s="11">
        <v>674.2</v>
      </c>
      <c r="K161" s="11">
        <v>642</v>
      </c>
      <c r="L161" s="11">
        <v>323</v>
      </c>
      <c r="M161" s="11">
        <v>305</v>
      </c>
      <c r="N161" s="11">
        <v>276</v>
      </c>
      <c r="O161" s="11">
        <v>788</v>
      </c>
      <c r="P161" s="11">
        <v>82</v>
      </c>
    </row>
  </sheetData>
  <sortState xmlns:xlrd2="http://schemas.microsoft.com/office/spreadsheetml/2017/richdata2" ref="A2:P174">
    <sortCondition ref="A2:A17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15"/>
  <sheetViews>
    <sheetView zoomScale="90" zoomScaleNormal="90" workbookViewId="0">
      <selection activeCell="H12" sqref="H12"/>
    </sheetView>
  </sheetViews>
  <sheetFormatPr defaultRowHeight="15" x14ac:dyDescent="0.25"/>
  <cols>
    <col min="1" max="1" width="6.5703125" customWidth="1"/>
    <col min="2" max="2" width="18.85546875" customWidth="1"/>
    <col min="3" max="3" width="24.85546875" bestFit="1" customWidth="1"/>
    <col min="5" max="5" width="6.85546875" customWidth="1"/>
    <col min="6" max="6" width="17.42578125" customWidth="1"/>
    <col min="7" max="7" width="18.28515625" customWidth="1"/>
    <col min="8" max="8" width="14.42578125" bestFit="1" customWidth="1"/>
    <col min="10" max="10" width="6.7109375" customWidth="1"/>
    <col min="11" max="11" width="33.5703125" bestFit="1" customWidth="1"/>
  </cols>
  <sheetData>
    <row r="1" spans="1:11" s="69" customFormat="1" x14ac:dyDescent="0.25">
      <c r="A1" s="75" t="s">
        <v>116</v>
      </c>
      <c r="B1" s="75"/>
      <c r="C1" s="75"/>
      <c r="E1" s="75" t="s">
        <v>117</v>
      </c>
      <c r="F1" s="75"/>
      <c r="G1" s="75"/>
      <c r="H1" s="75"/>
      <c r="J1" s="75" t="s">
        <v>118</v>
      </c>
      <c r="K1" s="75"/>
    </row>
    <row r="2" spans="1:11" s="61" customFormat="1" x14ac:dyDescent="0.25">
      <c r="A2" s="61" t="s">
        <v>36</v>
      </c>
      <c r="B2" s="61" t="s">
        <v>0</v>
      </c>
      <c r="C2" s="61" t="s">
        <v>119</v>
      </c>
      <c r="E2" s="61" t="s">
        <v>36</v>
      </c>
      <c r="F2" s="61" t="s">
        <v>0</v>
      </c>
      <c r="G2" s="61" t="s">
        <v>120</v>
      </c>
      <c r="H2" s="61" t="s">
        <v>121</v>
      </c>
      <c r="J2" s="61" t="s">
        <v>36</v>
      </c>
      <c r="K2" s="61" t="s">
        <v>122</v>
      </c>
    </row>
    <row r="3" spans="1:11" s="2" customFormat="1" x14ac:dyDescent="0.25">
      <c r="A3" s="60">
        <v>2000</v>
      </c>
      <c r="B3" s="60" t="s">
        <v>87</v>
      </c>
      <c r="C3" s="60" t="s">
        <v>126</v>
      </c>
      <c r="E3" s="60">
        <v>2002</v>
      </c>
      <c r="F3" s="60" t="s">
        <v>130</v>
      </c>
      <c r="G3" s="60" t="s">
        <v>124</v>
      </c>
      <c r="H3" s="60" t="s">
        <v>131</v>
      </c>
      <c r="J3" s="60">
        <v>2023</v>
      </c>
      <c r="K3" s="60" t="s">
        <v>467</v>
      </c>
    </row>
    <row r="4" spans="1:11" s="2" customFormat="1" x14ac:dyDescent="0.25">
      <c r="A4" s="60">
        <v>2000</v>
      </c>
      <c r="B4" s="60" t="s">
        <v>104</v>
      </c>
      <c r="C4" s="60" t="s">
        <v>129</v>
      </c>
      <c r="E4" s="60">
        <v>2002</v>
      </c>
      <c r="F4" s="60" t="s">
        <v>132</v>
      </c>
      <c r="G4" s="60" t="s">
        <v>124</v>
      </c>
      <c r="H4" s="60" t="s">
        <v>125</v>
      </c>
      <c r="J4" s="60">
        <v>2025</v>
      </c>
      <c r="K4" s="60" t="s">
        <v>506</v>
      </c>
    </row>
    <row r="5" spans="1:11" s="2" customFormat="1" x14ac:dyDescent="0.25">
      <c r="A5" s="60">
        <v>2001</v>
      </c>
      <c r="B5" s="60" t="s">
        <v>87</v>
      </c>
      <c r="C5" s="60" t="s">
        <v>126</v>
      </c>
      <c r="E5" s="60">
        <v>2003</v>
      </c>
      <c r="F5" s="60" t="s">
        <v>133</v>
      </c>
      <c r="G5" s="60" t="s">
        <v>134</v>
      </c>
      <c r="H5" s="60" t="s">
        <v>135</v>
      </c>
    </row>
    <row r="6" spans="1:11" s="2" customFormat="1" x14ac:dyDescent="0.25">
      <c r="A6" s="60">
        <v>2013</v>
      </c>
      <c r="B6" s="60" t="s">
        <v>99</v>
      </c>
      <c r="C6" s="60" t="s">
        <v>128</v>
      </c>
      <c r="E6" s="60">
        <v>2012</v>
      </c>
      <c r="F6" s="60" t="s">
        <v>136</v>
      </c>
      <c r="G6" s="60" t="s">
        <v>134</v>
      </c>
      <c r="H6" s="60" t="s">
        <v>137</v>
      </c>
    </row>
    <row r="7" spans="1:11" s="2" customFormat="1" x14ac:dyDescent="0.25">
      <c r="A7" s="60">
        <v>2013</v>
      </c>
      <c r="B7" s="60" t="s">
        <v>113</v>
      </c>
      <c r="C7" s="60" t="s">
        <v>123</v>
      </c>
      <c r="J7"/>
      <c r="K7"/>
    </row>
    <row r="8" spans="1:11" s="2" customFormat="1" x14ac:dyDescent="0.25">
      <c r="A8" s="60">
        <v>2014</v>
      </c>
      <c r="B8" s="60" t="s">
        <v>113</v>
      </c>
      <c r="C8" s="60" t="s">
        <v>123</v>
      </c>
      <c r="J8"/>
      <c r="K8"/>
    </row>
    <row r="9" spans="1:11" s="2" customFormat="1" x14ac:dyDescent="0.25">
      <c r="A9" s="60">
        <v>2016</v>
      </c>
      <c r="B9" s="60" t="s">
        <v>88</v>
      </c>
      <c r="C9" s="60" t="s">
        <v>126</v>
      </c>
      <c r="J9"/>
      <c r="K9"/>
    </row>
    <row r="10" spans="1:11" s="2" customFormat="1" x14ac:dyDescent="0.25">
      <c r="A10" s="60">
        <v>2020</v>
      </c>
      <c r="B10" s="60" t="s">
        <v>23</v>
      </c>
      <c r="C10" s="60" t="s">
        <v>127</v>
      </c>
      <c r="J10"/>
      <c r="K10"/>
    </row>
    <row r="11" spans="1:11" s="2" customFormat="1" x14ac:dyDescent="0.25">
      <c r="A11" s="60">
        <v>2022</v>
      </c>
      <c r="B11" s="60" t="s">
        <v>20</v>
      </c>
      <c r="C11" s="60" t="s">
        <v>404</v>
      </c>
      <c r="J11"/>
      <c r="K11"/>
    </row>
    <row r="12" spans="1:11" s="2" customFormat="1" x14ac:dyDescent="0.25">
      <c r="A12" s="60">
        <v>2023</v>
      </c>
      <c r="B12" s="60" t="s">
        <v>465</v>
      </c>
      <c r="C12" s="60" t="s">
        <v>466</v>
      </c>
      <c r="J12"/>
      <c r="K12"/>
    </row>
    <row r="13" spans="1:11" s="2" customFormat="1" x14ac:dyDescent="0.25">
      <c r="A13" s="60">
        <v>2023</v>
      </c>
      <c r="B13" s="60" t="s">
        <v>468</v>
      </c>
      <c r="C13" s="60" t="s">
        <v>127</v>
      </c>
      <c r="J13"/>
      <c r="K13"/>
    </row>
    <row r="14" spans="1:11" s="2" customFormat="1" x14ac:dyDescent="0.25">
      <c r="A14" s="60">
        <v>2023</v>
      </c>
      <c r="B14" s="60" t="s">
        <v>20</v>
      </c>
      <c r="C14" s="60" t="s">
        <v>469</v>
      </c>
      <c r="J14"/>
      <c r="K14"/>
    </row>
    <row r="15" spans="1:11" x14ac:dyDescent="0.25">
      <c r="A15" s="76">
        <v>2025</v>
      </c>
      <c r="B15" s="76" t="s">
        <v>503</v>
      </c>
      <c r="C15" s="76" t="s">
        <v>507</v>
      </c>
    </row>
  </sheetData>
  <sortState xmlns:xlrd2="http://schemas.microsoft.com/office/spreadsheetml/2017/richdata2" ref="A3:C10">
    <sortCondition ref="A3:A10"/>
    <sortCondition ref="B3:B10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2025-10-25T17:17:46Z</dcterms:modified>
</cp:coreProperties>
</file>